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Løp utenfor bane" sheetId="1" r:id="rId1"/>
    <sheet name="Banestevner" sheetId="2" r:id="rId2"/>
    <sheet name="Stafetter-Sammendrag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<sst xmlns="http://schemas.openxmlformats.org/spreadsheetml/2006/main" count="297" uniqueCount="200">
  <si>
    <t>LØP UTENFOR BANE (senior &amp; junior)</t>
  </si>
  <si>
    <t>Bolme Tor Jarle</t>
  </si>
  <si>
    <t>Børset Stein Ivar</t>
  </si>
  <si>
    <t>Vonheim Bjørn</t>
  </si>
  <si>
    <t>Trollheimsløpet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</si>
  <si>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</si>
  <si>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</si>
  <si>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</si>
  <si>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</si>
  <si>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</si>
  <si>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</si>
  <si>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</si>
  <si>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</si>
  <si>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</si>
  <si>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</si>
  <si>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</si>
  <si>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BANESTEVNER</t>
  </si>
  <si>
    <t xml:space="preserve">Tallene i rubrikkene betyr plassering i sin klasse   </t>
  </si>
  <si>
    <t>Beste tid uansett klasse =</t>
  </si>
  <si>
    <t>Nonstad Bård</t>
  </si>
  <si>
    <t xml:space="preserve">Moholdt Lars </t>
  </si>
  <si>
    <t>Bardal Lars Morten</t>
  </si>
  <si>
    <t>M=mosjonsklasse</t>
  </si>
  <si>
    <t>SENIOR/JUNIOR</t>
  </si>
  <si>
    <t>Langen Helge</t>
  </si>
  <si>
    <t>Moholdt Lars</t>
  </si>
  <si>
    <t>LØP UTENFOR BANE</t>
  </si>
  <si>
    <t>Nilsen Arnt Inge</t>
  </si>
  <si>
    <t>St.Olav lag 3</t>
  </si>
  <si>
    <t>Hytteplanmila</t>
  </si>
  <si>
    <t xml:space="preserve"> </t>
  </si>
  <si>
    <t>Sæterbø Ole</t>
  </si>
  <si>
    <t>Bakken Edvin</t>
  </si>
  <si>
    <t>NB: Se nederst også Arkfanene Løp utenfor bane og Banestevner</t>
  </si>
  <si>
    <t>Løfald Gjermund</t>
  </si>
  <si>
    <t>Aasbø Henrik</t>
  </si>
  <si>
    <t>Halgunset Nils Ingar</t>
  </si>
  <si>
    <t>Tranvåg Joachim</t>
  </si>
  <si>
    <t>Holmenkollstafetten</t>
  </si>
  <si>
    <t>Balestrand Ola H</t>
  </si>
  <si>
    <t>Aspli John Ole</t>
  </si>
  <si>
    <t>Hofstad Alexander</t>
  </si>
  <si>
    <t>Torvikbukt Rundt</t>
  </si>
  <si>
    <t>Olavsstafetten</t>
  </si>
  <si>
    <t>Skjermo Mali Røen</t>
  </si>
  <si>
    <t>Forbord Kristian Engen</t>
  </si>
  <si>
    <t>Ofstad Sigmund</t>
  </si>
  <si>
    <t>Fremstad Stian</t>
  </si>
  <si>
    <t>Einmo Alise</t>
  </si>
  <si>
    <t>Vennafjellet Opp</t>
  </si>
  <si>
    <t>Fredrikstad Maraton</t>
  </si>
  <si>
    <t>Eriksen Jon</t>
  </si>
  <si>
    <t>Aalbu Steinar</t>
  </si>
  <si>
    <t>Espelien Markus</t>
  </si>
  <si>
    <t>Eldevik Jørund</t>
  </si>
  <si>
    <t>Blåfjelløpet</t>
  </si>
  <si>
    <t>04.09.</t>
  </si>
  <si>
    <t>Bråtesten</t>
  </si>
  <si>
    <t>Folde David Sommervold</t>
  </si>
  <si>
    <r>
      <t xml:space="preserve">Løpsnavn og plassering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</si>
  <si>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Einmo Malin</t>
  </si>
  <si>
    <t>Fugelsøy Berit</t>
  </si>
  <si>
    <t>Kårvatn Skyrace</t>
  </si>
  <si>
    <t>Fiske Jo Bjørnar</t>
  </si>
  <si>
    <t>Løfald Anders</t>
  </si>
  <si>
    <t>Bentzen Olaf</t>
  </si>
  <si>
    <t>24.10.</t>
  </si>
  <si>
    <t>Antall starter 2020</t>
  </si>
  <si>
    <t>09.06.</t>
  </si>
  <si>
    <t>Ad plasseringer: Er reslista oppdelt i klasser, oppgis klasseplassering</t>
  </si>
  <si>
    <t>13.08.</t>
  </si>
  <si>
    <t>Bævre Jo Trønsdal</t>
  </si>
  <si>
    <t>22.08.</t>
  </si>
  <si>
    <t>Banestevne Børsa 3.000m</t>
  </si>
  <si>
    <t>03.09.</t>
  </si>
  <si>
    <t>18.09.</t>
  </si>
  <si>
    <t>26.09.</t>
  </si>
  <si>
    <t>17.10.</t>
  </si>
  <si>
    <t>08.08.</t>
  </si>
  <si>
    <t>Bævre Vebjørn Trønsdal</t>
  </si>
  <si>
    <t>21.08.</t>
  </si>
  <si>
    <t>KM Terrengløp</t>
  </si>
  <si>
    <t>Pettersen Caroline</t>
  </si>
  <si>
    <t xml:space="preserve">? betyr at stevnet er oppdelt i heat uten totalrangering  </t>
  </si>
  <si>
    <t>Skjermo Ola Andreas</t>
  </si>
  <si>
    <t>3.000m for alle Trheim Stadion</t>
  </si>
  <si>
    <t>Antall starter 2021</t>
  </si>
  <si>
    <t>27.04.</t>
  </si>
  <si>
    <t>Trønderjogg 5&amp;10km</t>
  </si>
  <si>
    <t>25.04.</t>
  </si>
  <si>
    <t>Bodø Run Spring (5,4&amp;15km)</t>
  </si>
  <si>
    <t>21.04.</t>
  </si>
  <si>
    <t>05.05.</t>
  </si>
  <si>
    <t>?</t>
  </si>
  <si>
    <t>Eriksen Stein Ove</t>
  </si>
  <si>
    <t>29.04.</t>
  </si>
  <si>
    <t>Turn&amp;Burn 5km, Exeter</t>
  </si>
  <si>
    <t>28.04.</t>
  </si>
  <si>
    <t>BodøGampen Løp 2</t>
  </si>
  <si>
    <t>BodøGampen Løp 1</t>
  </si>
  <si>
    <t>11.05.</t>
  </si>
  <si>
    <t>Tordenskioldsløpet</t>
  </si>
  <si>
    <t>Olsen Terje</t>
  </si>
  <si>
    <t>12.05.</t>
  </si>
  <si>
    <t>Bodøgampen Løp 3</t>
  </si>
  <si>
    <t>22.05.</t>
  </si>
  <si>
    <t>Per Halle Invitation, 5.000m</t>
  </si>
  <si>
    <t>29.05.</t>
  </si>
  <si>
    <t>Seriestevne Bislett, 3.000m</t>
  </si>
  <si>
    <t>Elitestevne Bislett, 1.500m</t>
  </si>
  <si>
    <t xml:space="preserve">22.06. </t>
  </si>
  <si>
    <t>26.06.</t>
  </si>
  <si>
    <t>Ræta Opp</t>
  </si>
  <si>
    <t>Nordvik Kristoffer</t>
  </si>
  <si>
    <t>Rodal Lars Kristian</t>
  </si>
  <si>
    <t>03.07.</t>
  </si>
  <si>
    <t>Jølster Maraton, 10km</t>
  </si>
  <si>
    <t>11.07.</t>
  </si>
  <si>
    <t>17.07.</t>
  </si>
  <si>
    <t>NC motbakkeløp Ulvik</t>
  </si>
  <si>
    <t>Wærnes Andreas Dahlø</t>
  </si>
  <si>
    <t>27,07.</t>
  </si>
  <si>
    <t>Trheim Stadion 3.000m</t>
  </si>
  <si>
    <t>Lyngstad Tølløv Trønsdal</t>
  </si>
  <si>
    <t>31.07.</t>
  </si>
  <si>
    <t>Meråker Fjellmaraton</t>
  </si>
  <si>
    <t>Reppesgaard Øystein Riise</t>
  </si>
  <si>
    <t xml:space="preserve">31.07. </t>
  </si>
  <si>
    <t>Riasten Rundt</t>
  </si>
  <si>
    <t>Løfald Erik</t>
  </si>
  <si>
    <t>14.08.</t>
  </si>
  <si>
    <t>Bodø Run Festival, 5km</t>
  </si>
  <si>
    <t>18.08.</t>
  </si>
  <si>
    <t>Nybrottkarusellen, 10km</t>
  </si>
  <si>
    <t>Rekordmila</t>
  </si>
  <si>
    <t>Milæ, Mosjøen</t>
  </si>
  <si>
    <t>28.08.</t>
  </si>
  <si>
    <t>NM Motbakkeløp, Førde</t>
  </si>
  <si>
    <t>29.08.</t>
  </si>
  <si>
    <t>Kluken Opp, Meråker</t>
  </si>
  <si>
    <t>Oppdal Fjellmaraton</t>
  </si>
  <si>
    <t>Utleiraløpet</t>
  </si>
  <si>
    <t>25.08.</t>
  </si>
  <si>
    <t>Bodøgampen Løp nr?</t>
  </si>
  <si>
    <t>UM Trheim 3.000m</t>
  </si>
  <si>
    <t>UM Trheim 2.000m hinder</t>
  </si>
  <si>
    <t>05.09.</t>
  </si>
  <si>
    <t>11.09.</t>
  </si>
  <si>
    <t>Molde7topper(NM terrengultra)</t>
  </si>
  <si>
    <t>Vassfjellet Opp</t>
  </si>
  <si>
    <t>Ålesund Maraton (halv)</t>
  </si>
  <si>
    <t>Møller Mathea</t>
  </si>
  <si>
    <t>21.09.</t>
  </si>
  <si>
    <t>Nidarø Rundt 10 km</t>
  </si>
  <si>
    <t>23.09.</t>
  </si>
  <si>
    <t>Stenvik Sigurd</t>
  </si>
  <si>
    <t>Ranheim til topps</t>
  </si>
  <si>
    <t>25.09.</t>
  </si>
  <si>
    <t>Nordmarka Skogsmaraton</t>
  </si>
  <si>
    <t>02.10.</t>
  </si>
  <si>
    <t>Sandefjordsløpet</t>
  </si>
  <si>
    <t>Dahlberg Terje Ø</t>
  </si>
  <si>
    <t>Trheim Skogsmaraton (halv/kvart)</t>
  </si>
  <si>
    <t>25.10.</t>
  </si>
  <si>
    <t>Rotterdam Maraton</t>
  </si>
  <si>
    <t>Valencia halvmaraton</t>
  </si>
  <si>
    <t>Gråkallen Opp</t>
  </si>
  <si>
    <t>30.10.</t>
  </si>
  <si>
    <t>Strandpromenaden 10km</t>
  </si>
  <si>
    <t>Bergström Max</t>
  </si>
  <si>
    <t>19.12.</t>
  </si>
  <si>
    <t>Fornebu Juleultra</t>
  </si>
  <si>
    <t>14.11.</t>
  </si>
  <si>
    <t>Jessheim Vintermaratom</t>
  </si>
  <si>
    <t>Jensås Håvard</t>
  </si>
  <si>
    <t>Larsen Viktor</t>
  </si>
  <si>
    <t>Løfaldli Birger</t>
  </si>
  <si>
    <t>Orkland Energi Mila</t>
  </si>
  <si>
    <t>19.09.</t>
  </si>
  <si>
    <t>13.06.</t>
  </si>
  <si>
    <t>27.08.</t>
  </si>
  <si>
    <t>30.04.</t>
  </si>
  <si>
    <t>M</t>
  </si>
  <si>
    <t>Bøe Steinar</t>
  </si>
  <si>
    <t>RL 1: Litj-Lina</t>
  </si>
  <si>
    <t>RL 2: Tjønna Roindt</t>
  </si>
  <si>
    <t>Fugelsøy Gine</t>
  </si>
  <si>
    <t>18.06.</t>
  </si>
  <si>
    <t>20.08.</t>
  </si>
  <si>
    <t>RL 3 Skogsletta</t>
  </si>
  <si>
    <t>17 hb</t>
  </si>
  <si>
    <t>Petersen Caroline</t>
  </si>
  <si>
    <t>Erikstad Stein Ove</t>
  </si>
  <si>
    <t>Bankmila</t>
  </si>
  <si>
    <t>29.06.</t>
  </si>
  <si>
    <t>Trøndersk Vinterkarusell nr 5</t>
  </si>
  <si>
    <t>Magni Maraton nr 61</t>
  </si>
  <si>
    <t>Trondheim Maraton (Div dist.)</t>
  </si>
  <si>
    <t>Magni Maraton nr 62</t>
  </si>
  <si>
    <t>23.10.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</si>
</sst>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7" fillId="34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18" fillId="35" borderId="11" xfId="0" applyFont="1" applyFill="1" applyBorder="1" applyAlignment="1">
      <alignment/>
    </xf>
    <xf numFmtId="16" fontId="16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11" xfId="0" applyFont="1" applyBorder="1" applyAlignment="1">
      <alignment textRotation="90"/>
    </xf>
    <xf numFmtId="0" fontId="7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7" fillId="36" borderId="11" xfId="0" applyFont="1" applyFill="1" applyBorder="1" applyAlignment="1" quotePrefix="1">
      <alignment/>
    </xf>
    <xf numFmtId="0" fontId="16" fillId="0" borderId="11" xfId="0" applyFont="1" applyBorder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7" fillId="0" borderId="18" xfId="0" applyFont="1" applyBorder="1" applyAlignment="1">
      <alignment/>
    </xf>
    <xf numFmtId="0" fontId="13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8515625" style="31" bestFit="1" customWidth="1"/>
    <col min="2" max="2" width="26.57421875" style="31" customWidth="1"/>
    <col min="3" max="8" width="2.8515625" style="31" bestFit="1" customWidth="1"/>
    <col min="9" max="9" width="3.00390625" style="31" bestFit="1" customWidth="1"/>
    <col min="10" max="11" width="3.00390625" style="31" customWidth="1"/>
    <col min="12" max="12" width="3.00390625" style="31" bestFit="1" customWidth="1"/>
    <col min="13" max="13" width="2.8515625" style="31" bestFit="1" customWidth="1"/>
    <col min="14" max="14" width="3.00390625" style="31" bestFit="1" customWidth="1"/>
    <col min="15" max="15" width="2.8515625" style="31" bestFit="1" customWidth="1"/>
    <col min="16" max="16" width="2.8515625" style="31" customWidth="1"/>
    <col min="17" max="18" width="2.8515625" style="31" bestFit="1" customWidth="1"/>
    <col min="19" max="19" width="3.00390625" style="31" bestFit="1" customWidth="1"/>
    <col min="20" max="23" width="2.8515625" style="31" bestFit="1" customWidth="1"/>
    <col min="24" max="24" width="3.57421875" style="31" bestFit="1" customWidth="1"/>
    <col min="25" max="26" width="2.8515625" style="31" bestFit="1" customWidth="1"/>
    <col min="27" max="28" width="3.00390625" style="31" customWidth="1"/>
    <col min="29" max="30" width="3.00390625" style="31" bestFit="1" customWidth="1"/>
    <col min="31" max="31" width="4.140625" style="31" bestFit="1" customWidth="1"/>
    <col min="32" max="32" width="2.8515625" style="31" bestFit="1" customWidth="1"/>
    <col min="33" max="33" width="3.00390625" style="31" bestFit="1" customWidth="1"/>
    <col min="34" max="35" width="2.8515625" style="31" bestFit="1" customWidth="1"/>
    <col min="36" max="36" width="3.00390625" style="31" bestFit="1" customWidth="1"/>
    <col min="37" max="38" width="2.8515625" style="31" bestFit="1" customWidth="1"/>
    <col min="39" max="39" width="2.8515625" style="31" customWidth="1"/>
    <col min="40" max="40" width="3.00390625" style="31" bestFit="1" customWidth="1"/>
    <col min="41" max="41" width="2.8515625" style="31" customWidth="1"/>
    <col min="42" max="42" width="2.8515625" style="31" bestFit="1" customWidth="1"/>
    <col min="43" max="44" width="2.8515625" style="31" customWidth="1"/>
    <col min="45" max="45" width="4.140625" style="31" bestFit="1" customWidth="1"/>
    <col min="46" max="47" width="3.00390625" style="31" bestFit="1" customWidth="1"/>
    <col min="48" max="48" width="2.8515625" style="31" bestFit="1" customWidth="1"/>
    <col min="49" max="49" width="4.140625" style="31" bestFit="1" customWidth="1"/>
    <col min="50" max="52" width="2.8515625" style="31" bestFit="1" customWidth="1"/>
    <col min="53" max="55" width="3.00390625" style="31" bestFit="1" customWidth="1"/>
    <col min="56" max="56" width="30.57421875" style="31" bestFit="1" customWidth="1"/>
    <col min="57" max="16384" width="11.421875" style="31" customWidth="1"/>
  </cols>
  <sheetData>
    <row r="1" spans="1:56" s="29" customFormat="1" ht="22.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49"/>
      <c r="AU1" s="49"/>
      <c r="AV1" s="78"/>
      <c r="AW1" s="78"/>
      <c r="AX1" s="78"/>
      <c r="AY1" s="78"/>
      <c r="AZ1" s="78"/>
      <c r="BA1" s="78"/>
      <c r="BB1" s="78"/>
      <c r="BC1" s="78"/>
      <c r="BD1" s="79"/>
    </row>
    <row r="2" spans="1:56" ht="127.5">
      <c r="A2" s="10"/>
      <c r="B2" s="30">
        <v>2021</v>
      </c>
      <c r="C2" s="27" t="s">
        <v>40</v>
      </c>
      <c r="D2" s="27" t="s">
        <v>32</v>
      </c>
      <c r="E2" s="27" t="s">
        <v>39</v>
      </c>
      <c r="F2" s="27" t="s">
        <v>21</v>
      </c>
      <c r="G2" s="27" t="s">
        <v>65</v>
      </c>
      <c r="H2" s="27" t="s">
        <v>1</v>
      </c>
      <c r="I2" s="27" t="s">
        <v>169</v>
      </c>
      <c r="J2" s="27" t="s">
        <v>71</v>
      </c>
      <c r="K2" s="27" t="s">
        <v>79</v>
      </c>
      <c r="L2" s="27" t="s">
        <v>183</v>
      </c>
      <c r="M2" s="27" t="s">
        <v>2</v>
      </c>
      <c r="N2" s="27" t="s">
        <v>161</v>
      </c>
      <c r="O2" s="27" t="s">
        <v>48</v>
      </c>
      <c r="P2" s="27" t="s">
        <v>60</v>
      </c>
      <c r="Q2" s="27" t="s">
        <v>54</v>
      </c>
      <c r="R2" s="27" t="s">
        <v>51</v>
      </c>
      <c r="S2" s="27" t="s">
        <v>53</v>
      </c>
      <c r="T2" s="27" t="s">
        <v>63</v>
      </c>
      <c r="U2" s="27" t="s">
        <v>58</v>
      </c>
      <c r="V2" s="27" t="s">
        <v>45</v>
      </c>
      <c r="W2" s="27" t="s">
        <v>47</v>
      </c>
      <c r="X2" s="27" t="s">
        <v>61</v>
      </c>
      <c r="Y2" s="27" t="s">
        <v>186</v>
      </c>
      <c r="Z2" s="27" t="s">
        <v>36</v>
      </c>
      <c r="AA2" s="27" t="s">
        <v>41</v>
      </c>
      <c r="AB2" s="27" t="s">
        <v>174</v>
      </c>
      <c r="AC2" s="27" t="s">
        <v>24</v>
      </c>
      <c r="AD2" s="27" t="s">
        <v>175</v>
      </c>
      <c r="AE2" s="27" t="s">
        <v>64</v>
      </c>
      <c r="AF2" s="27" t="s">
        <v>129</v>
      </c>
      <c r="AG2" s="27" t="s">
        <v>34</v>
      </c>
      <c r="AH2" s="27" t="s">
        <v>176</v>
      </c>
      <c r="AI2" s="27" t="s">
        <v>25</v>
      </c>
      <c r="AJ2" s="27" t="s">
        <v>151</v>
      </c>
      <c r="AK2" s="27" t="s">
        <v>27</v>
      </c>
      <c r="AL2" s="27" t="s">
        <v>19</v>
      </c>
      <c r="AM2" s="27" t="s">
        <v>113</v>
      </c>
      <c r="AN2" s="27" t="s">
        <v>46</v>
      </c>
      <c r="AO2" s="27" t="s">
        <v>102</v>
      </c>
      <c r="AP2" s="27" t="s">
        <v>82</v>
      </c>
      <c r="AQ2" s="27" t="s">
        <v>126</v>
      </c>
      <c r="AR2" s="27" t="s">
        <v>114</v>
      </c>
      <c r="AS2" s="27" t="s">
        <v>44</v>
      </c>
      <c r="AT2" s="27" t="s">
        <v>84</v>
      </c>
      <c r="AU2" s="27" t="s">
        <v>155</v>
      </c>
      <c r="AV2" s="27" t="s">
        <v>15</v>
      </c>
      <c r="AW2" s="27" t="s">
        <v>31</v>
      </c>
      <c r="AX2" s="27" t="s">
        <v>37</v>
      </c>
      <c r="AY2" s="27" t="s">
        <v>3</v>
      </c>
      <c r="AZ2" s="27" t="s">
        <v>120</v>
      </c>
      <c r="BA2" s="27" t="s">
        <v>52</v>
      </c>
      <c r="BB2" s="27" t="s">
        <v>35</v>
      </c>
      <c r="BC2" s="54"/>
      <c r="BD2" s="30">
        <f aca="true" t="shared" si="0" ref="BD2:BD36">B2</f>
        <v>2021</v>
      </c>
    </row>
    <row r="3" spans="1:56" s="44" customFormat="1" ht="11.25">
      <c r="A3" s="12" t="s">
        <v>91</v>
      </c>
      <c r="B3" s="55" t="s">
        <v>99</v>
      </c>
      <c r="C3" s="60"/>
      <c r="D3" s="60"/>
      <c r="E3" s="60"/>
      <c r="F3" s="60"/>
      <c r="G3" s="12"/>
      <c r="H3" s="60"/>
      <c r="I3" s="60"/>
      <c r="J3" s="53"/>
      <c r="K3" s="53"/>
      <c r="L3" s="60"/>
      <c r="M3" s="60"/>
      <c r="N3" s="60"/>
      <c r="O3" s="60"/>
      <c r="P3" s="60"/>
      <c r="Q3" s="60">
        <v>1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12">
        <f aca="true" t="shared" si="1" ref="BC3:BC37">COUNTA(C3:BB3)</f>
        <v>1</v>
      </c>
      <c r="BD3" s="75" t="str">
        <f t="shared" si="0"/>
        <v>BodøGampen Løp 1</v>
      </c>
    </row>
    <row r="4" spans="1:56" s="44" customFormat="1" ht="11.25">
      <c r="A4" s="12" t="s">
        <v>89</v>
      </c>
      <c r="B4" s="55" t="s">
        <v>90</v>
      </c>
      <c r="C4" s="60"/>
      <c r="D4" s="60"/>
      <c r="E4" s="12"/>
      <c r="F4" s="60"/>
      <c r="G4" s="60"/>
      <c r="H4" s="60"/>
      <c r="I4" s="60"/>
      <c r="J4" s="53"/>
      <c r="K4" s="53"/>
      <c r="L4" s="60"/>
      <c r="M4" s="60"/>
      <c r="N4" s="60"/>
      <c r="O4" s="60"/>
      <c r="P4" s="60"/>
      <c r="Q4" s="60">
        <v>4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>
        <v>5</v>
      </c>
      <c r="AZ4" s="60"/>
      <c r="BA4" s="60"/>
      <c r="BB4" s="60"/>
      <c r="BC4" s="12">
        <f t="shared" si="1"/>
        <v>2</v>
      </c>
      <c r="BD4" s="75" t="str">
        <f t="shared" si="0"/>
        <v>Bodø Run Spring (5,4&amp;15km)</v>
      </c>
    </row>
    <row r="5" spans="1:56" s="44" customFormat="1" ht="11.25">
      <c r="A5" s="12" t="s">
        <v>87</v>
      </c>
      <c r="B5" s="55" t="s">
        <v>88</v>
      </c>
      <c r="C5" s="60"/>
      <c r="D5" s="60"/>
      <c r="E5" s="12">
        <v>2</v>
      </c>
      <c r="F5" s="60"/>
      <c r="G5" s="60">
        <v>8</v>
      </c>
      <c r="H5" s="60"/>
      <c r="I5" s="60"/>
      <c r="J5" s="53">
        <v>14</v>
      </c>
      <c r="K5" s="53">
        <v>19</v>
      </c>
      <c r="L5" s="60"/>
      <c r="M5" s="60"/>
      <c r="N5" s="60"/>
      <c r="O5" s="60"/>
      <c r="P5" s="60"/>
      <c r="Q5" s="60"/>
      <c r="R5" s="60"/>
      <c r="S5" s="60">
        <v>1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>
        <v>16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12">
        <f t="shared" si="1"/>
        <v>6</v>
      </c>
      <c r="BD5" s="75" t="str">
        <f t="shared" si="0"/>
        <v>Trønderjogg 5&amp;10km</v>
      </c>
    </row>
    <row r="6" spans="1:56" s="44" customFormat="1" ht="11.25">
      <c r="A6" s="12" t="s">
        <v>97</v>
      </c>
      <c r="B6" s="55" t="s">
        <v>98</v>
      </c>
      <c r="C6" s="60"/>
      <c r="D6" s="60"/>
      <c r="E6" s="12"/>
      <c r="F6" s="60"/>
      <c r="G6" s="60"/>
      <c r="H6" s="60"/>
      <c r="I6" s="60"/>
      <c r="J6" s="53"/>
      <c r="K6" s="53"/>
      <c r="L6" s="60"/>
      <c r="M6" s="60"/>
      <c r="N6" s="60"/>
      <c r="O6" s="60"/>
      <c r="P6" s="60"/>
      <c r="Q6" s="60">
        <v>1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>
        <v>4</v>
      </c>
      <c r="AZ6" s="60"/>
      <c r="BA6" s="60"/>
      <c r="BB6" s="60"/>
      <c r="BC6" s="12">
        <f t="shared" si="1"/>
        <v>2</v>
      </c>
      <c r="BD6" s="75" t="str">
        <f t="shared" si="0"/>
        <v>BodøGampen Løp 2</v>
      </c>
    </row>
    <row r="7" spans="1:56" s="44" customFormat="1" ht="11.25">
      <c r="A7" s="12" t="s">
        <v>95</v>
      </c>
      <c r="B7" s="55" t="s">
        <v>96</v>
      </c>
      <c r="C7" s="60"/>
      <c r="D7" s="60"/>
      <c r="E7" s="12"/>
      <c r="F7" s="60"/>
      <c r="G7" s="60"/>
      <c r="H7" s="60"/>
      <c r="I7" s="60"/>
      <c r="J7" s="53"/>
      <c r="K7" s="53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>
        <v>9</v>
      </c>
      <c r="AY7" s="60"/>
      <c r="AZ7" s="60"/>
      <c r="BA7" s="60"/>
      <c r="BB7" s="60"/>
      <c r="BC7" s="12">
        <f t="shared" si="1"/>
        <v>1</v>
      </c>
      <c r="BD7" s="75" t="str">
        <f t="shared" si="0"/>
        <v>Turn&amp;Burn 5km, Exeter</v>
      </c>
    </row>
    <row r="8" spans="1:56" s="35" customFormat="1" ht="11.25">
      <c r="A8" s="63" t="s">
        <v>181</v>
      </c>
      <c r="B8" s="65" t="s">
        <v>184</v>
      </c>
      <c r="C8" s="61" t="s">
        <v>182</v>
      </c>
      <c r="D8" s="61"/>
      <c r="E8" s="63"/>
      <c r="F8" s="61"/>
      <c r="G8" s="61"/>
      <c r="H8" s="61"/>
      <c r="I8" s="61"/>
      <c r="J8" s="52"/>
      <c r="K8" s="52"/>
      <c r="L8" s="61" t="s">
        <v>182</v>
      </c>
      <c r="M8" s="61" t="s">
        <v>182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 t="s">
        <v>182</v>
      </c>
      <c r="Y8" s="61"/>
      <c r="Z8" s="61" t="s">
        <v>182</v>
      </c>
      <c r="AA8" s="61"/>
      <c r="AB8" s="61"/>
      <c r="AC8" s="61"/>
      <c r="AD8" s="61"/>
      <c r="AE8" s="61"/>
      <c r="AF8" s="61" t="s">
        <v>182</v>
      </c>
      <c r="AG8" s="61"/>
      <c r="AH8" s="61"/>
      <c r="AI8" s="61"/>
      <c r="AJ8" s="61"/>
      <c r="AK8" s="61"/>
      <c r="AL8" s="61" t="s">
        <v>182</v>
      </c>
      <c r="AM8" s="61"/>
      <c r="AN8" s="61" t="s">
        <v>182</v>
      </c>
      <c r="AO8" s="61"/>
      <c r="AP8" s="61"/>
      <c r="AQ8" s="61"/>
      <c r="AR8" s="61"/>
      <c r="AS8" s="61"/>
      <c r="AT8" s="61"/>
      <c r="AU8" s="61"/>
      <c r="AV8" s="61"/>
      <c r="AW8" s="61" t="s">
        <v>182</v>
      </c>
      <c r="AX8" s="61"/>
      <c r="AY8" s="61"/>
      <c r="AZ8" s="61"/>
      <c r="BA8" s="61"/>
      <c r="BB8" s="61"/>
      <c r="BC8" s="12">
        <f t="shared" si="1"/>
        <v>9</v>
      </c>
      <c r="BD8" s="43" t="str">
        <f t="shared" si="0"/>
        <v>RL 1: Litj-Lina</v>
      </c>
    </row>
    <row r="9" spans="1:56" s="44" customFormat="1" ht="11.25">
      <c r="A9" s="12" t="s">
        <v>100</v>
      </c>
      <c r="B9" s="55" t="s">
        <v>101</v>
      </c>
      <c r="C9" s="60"/>
      <c r="D9" s="60"/>
      <c r="E9" s="12"/>
      <c r="F9" s="60"/>
      <c r="G9" s="60"/>
      <c r="H9" s="60"/>
      <c r="I9" s="60"/>
      <c r="J9" s="53"/>
      <c r="K9" s="53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>
        <v>4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12">
        <f t="shared" si="1"/>
        <v>1</v>
      </c>
      <c r="BD9" s="75" t="str">
        <f t="shared" si="0"/>
        <v>Tordenskioldsløpet</v>
      </c>
    </row>
    <row r="10" spans="1:56" s="44" customFormat="1" ht="11.25">
      <c r="A10" s="12" t="s">
        <v>103</v>
      </c>
      <c r="B10" s="55" t="s">
        <v>104</v>
      </c>
      <c r="C10" s="60"/>
      <c r="D10" s="60"/>
      <c r="E10" s="12"/>
      <c r="F10" s="60"/>
      <c r="G10" s="60"/>
      <c r="H10" s="60"/>
      <c r="I10" s="60"/>
      <c r="J10" s="53"/>
      <c r="K10" s="53"/>
      <c r="L10" s="60"/>
      <c r="M10" s="60"/>
      <c r="N10" s="60"/>
      <c r="O10" s="60"/>
      <c r="P10" s="60"/>
      <c r="Q10" s="60">
        <v>1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>
        <v>3</v>
      </c>
      <c r="AZ10" s="60"/>
      <c r="BA10" s="60"/>
      <c r="BB10" s="60"/>
      <c r="BC10" s="12">
        <f t="shared" si="1"/>
        <v>2</v>
      </c>
      <c r="BD10" s="75" t="str">
        <f t="shared" si="0"/>
        <v>Bodøgampen Løp 3</v>
      </c>
    </row>
    <row r="11" spans="1:56" s="44" customFormat="1" ht="13.5" customHeight="1">
      <c r="A11" s="15" t="s">
        <v>179</v>
      </c>
      <c r="B11" s="55" t="s">
        <v>4</v>
      </c>
      <c r="C11" s="60"/>
      <c r="D11" s="60">
        <v>1</v>
      </c>
      <c r="E11" s="60"/>
      <c r="F11" s="60">
        <v>9</v>
      </c>
      <c r="G11" s="60"/>
      <c r="H11" s="60"/>
      <c r="I11" s="60"/>
      <c r="J11" s="60"/>
      <c r="K11" s="60"/>
      <c r="L11" s="60"/>
      <c r="M11" s="60"/>
      <c r="N11" s="60"/>
      <c r="O11" s="60">
        <v>1</v>
      </c>
      <c r="P11" s="60">
        <v>2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0"/>
      <c r="AD11" s="50"/>
      <c r="AE11" s="60"/>
      <c r="AF11" s="60">
        <v>1</v>
      </c>
      <c r="AG11" s="60"/>
      <c r="AH11" s="60"/>
      <c r="AI11" s="60">
        <v>5</v>
      </c>
      <c r="AJ11" s="60"/>
      <c r="AK11" s="60"/>
      <c r="AL11" s="60"/>
      <c r="AM11" s="60"/>
      <c r="AN11" s="60">
        <v>4</v>
      </c>
      <c r="AO11" s="60"/>
      <c r="AP11" s="60"/>
      <c r="AQ11" s="60"/>
      <c r="AR11" s="60"/>
      <c r="AS11" s="60"/>
      <c r="AT11" s="60"/>
      <c r="AU11" s="60"/>
      <c r="AV11" s="60">
        <v>8</v>
      </c>
      <c r="AW11" s="60"/>
      <c r="AX11" s="60"/>
      <c r="AY11" s="60"/>
      <c r="AZ11" s="60"/>
      <c r="BA11" s="60"/>
      <c r="BB11" s="60"/>
      <c r="BC11" s="12">
        <f>COUNTA(C11:BB11)</f>
        <v>8</v>
      </c>
      <c r="BD11" s="75" t="str">
        <f>B11</f>
        <v>Trollheimsløpet</v>
      </c>
    </row>
    <row r="12" spans="1:56" s="35" customFormat="1" ht="13.5" customHeight="1">
      <c r="A12" s="57" t="s">
        <v>187</v>
      </c>
      <c r="B12" s="65" t="s">
        <v>185</v>
      </c>
      <c r="C12" s="61" t="s">
        <v>182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 t="s">
        <v>182</v>
      </c>
      <c r="Y12" s="61" t="s">
        <v>182</v>
      </c>
      <c r="Z12" s="61"/>
      <c r="AA12" s="61"/>
      <c r="AB12" s="61"/>
      <c r="AC12" s="67"/>
      <c r="AD12" s="67"/>
      <c r="AE12" s="61"/>
      <c r="AF12" s="61" t="s">
        <v>182</v>
      </c>
      <c r="AG12" s="61"/>
      <c r="AH12" s="61"/>
      <c r="AI12" s="61" t="s">
        <v>182</v>
      </c>
      <c r="AJ12" s="61"/>
      <c r="AK12" s="61"/>
      <c r="AL12" s="61" t="s">
        <v>182</v>
      </c>
      <c r="AM12" s="61"/>
      <c r="AN12" s="61" t="s">
        <v>182</v>
      </c>
      <c r="AO12" s="61"/>
      <c r="AP12" s="61"/>
      <c r="AQ12" s="61"/>
      <c r="AR12" s="61"/>
      <c r="AS12" s="61"/>
      <c r="AT12" s="61"/>
      <c r="AU12" s="61"/>
      <c r="AV12" s="61"/>
      <c r="AW12" s="61" t="s">
        <v>182</v>
      </c>
      <c r="AX12" s="61"/>
      <c r="AY12" s="61"/>
      <c r="AZ12" s="61"/>
      <c r="BA12" s="61"/>
      <c r="BB12" s="61"/>
      <c r="BC12" s="12">
        <f>COUNTA(C12:BB12)</f>
        <v>8</v>
      </c>
      <c r="BD12" s="43" t="str">
        <f>B12</f>
        <v>RL 2: Tjønna Roindt</v>
      </c>
    </row>
    <row r="13" spans="1:56" s="35" customFormat="1" ht="11.25">
      <c r="A13" s="63" t="s">
        <v>111</v>
      </c>
      <c r="B13" s="65" t="s">
        <v>112</v>
      </c>
      <c r="C13" s="61"/>
      <c r="D13" s="61"/>
      <c r="E13" s="63"/>
      <c r="F13" s="61"/>
      <c r="G13" s="61"/>
      <c r="H13" s="61"/>
      <c r="I13" s="61"/>
      <c r="J13" s="52"/>
      <c r="K13" s="5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>
        <v>15</v>
      </c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>
        <v>2</v>
      </c>
      <c r="AN13" s="61"/>
      <c r="AO13" s="61"/>
      <c r="AP13" s="61"/>
      <c r="AQ13" s="61"/>
      <c r="AR13" s="61">
        <v>6</v>
      </c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3">
        <f t="shared" si="1"/>
        <v>3</v>
      </c>
      <c r="BD13" s="43" t="str">
        <f t="shared" si="0"/>
        <v>Ræta Opp</v>
      </c>
    </row>
    <row r="14" spans="1:56" s="44" customFormat="1" ht="11.25">
      <c r="A14" s="12" t="s">
        <v>194</v>
      </c>
      <c r="B14" s="55" t="s">
        <v>195</v>
      </c>
      <c r="C14" s="60"/>
      <c r="D14" s="60"/>
      <c r="E14" s="12">
        <v>1</v>
      </c>
      <c r="F14" s="60"/>
      <c r="G14" s="60"/>
      <c r="H14" s="60">
        <v>3</v>
      </c>
      <c r="I14" s="60"/>
      <c r="J14" s="53">
        <v>6</v>
      </c>
      <c r="K14" s="53"/>
      <c r="L14" s="60"/>
      <c r="M14" s="60"/>
      <c r="N14" s="60"/>
      <c r="O14" s="60"/>
      <c r="P14" s="60"/>
      <c r="Q14" s="60"/>
      <c r="R14" s="60"/>
      <c r="S14" s="60">
        <v>1</v>
      </c>
      <c r="T14" s="60"/>
      <c r="U14" s="60"/>
      <c r="V14" s="60"/>
      <c r="W14" s="60"/>
      <c r="X14" s="60"/>
      <c r="Y14" s="60"/>
      <c r="Z14" s="60"/>
      <c r="AA14" s="60"/>
      <c r="AB14" s="60">
        <v>8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12">
        <f t="shared" si="1"/>
        <v>5</v>
      </c>
      <c r="BD14" s="75" t="str">
        <f t="shared" si="0"/>
        <v>Trøndersk Vinterkarusell nr 5</v>
      </c>
    </row>
    <row r="15" spans="1:56" s="44" customFormat="1" ht="11.25">
      <c r="A15" s="12" t="s">
        <v>115</v>
      </c>
      <c r="B15" s="55" t="s">
        <v>116</v>
      </c>
      <c r="C15" s="60"/>
      <c r="D15" s="60"/>
      <c r="E15" s="12"/>
      <c r="F15" s="60"/>
      <c r="G15" s="60"/>
      <c r="H15" s="60"/>
      <c r="I15" s="60"/>
      <c r="J15" s="53"/>
      <c r="K15" s="53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>
        <v>3</v>
      </c>
      <c r="AZ15" s="60"/>
      <c r="BA15" s="60"/>
      <c r="BB15" s="60"/>
      <c r="BC15" s="12">
        <f t="shared" si="1"/>
        <v>1</v>
      </c>
      <c r="BD15" s="75" t="str">
        <f t="shared" si="0"/>
        <v>Jølster Maraton, 10km</v>
      </c>
    </row>
    <row r="16" spans="1:56" s="35" customFormat="1" ht="11.25">
      <c r="A16" s="63" t="s">
        <v>117</v>
      </c>
      <c r="B16" s="65" t="s">
        <v>55</v>
      </c>
      <c r="C16" s="61"/>
      <c r="D16" s="61"/>
      <c r="E16" s="63"/>
      <c r="F16" s="61"/>
      <c r="G16" s="61"/>
      <c r="H16" s="61"/>
      <c r="I16" s="61"/>
      <c r="J16" s="52"/>
      <c r="K16" s="5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>
        <v>3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3">
        <f t="shared" si="1"/>
        <v>1</v>
      </c>
      <c r="BD16" s="43" t="str">
        <f t="shared" si="0"/>
        <v>Blåfjelløpet</v>
      </c>
    </row>
    <row r="17" spans="1:56" s="44" customFormat="1" ht="11.25">
      <c r="A17" s="12" t="s">
        <v>118</v>
      </c>
      <c r="B17" s="55" t="s">
        <v>119</v>
      </c>
      <c r="C17" s="60"/>
      <c r="D17" s="60"/>
      <c r="E17" s="12"/>
      <c r="F17" s="60"/>
      <c r="G17" s="60"/>
      <c r="H17" s="60"/>
      <c r="I17" s="60"/>
      <c r="J17" s="53"/>
      <c r="K17" s="53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>
        <v>4</v>
      </c>
      <c r="BA17" s="60"/>
      <c r="BB17" s="60"/>
      <c r="BC17" s="12">
        <f t="shared" si="1"/>
        <v>1</v>
      </c>
      <c r="BD17" s="75" t="str">
        <f t="shared" si="0"/>
        <v>NC motbakkeløp Ulvik</v>
      </c>
    </row>
    <row r="18" spans="1:56" s="44" customFormat="1" ht="11.25">
      <c r="A18" s="12" t="s">
        <v>124</v>
      </c>
      <c r="B18" s="55" t="s">
        <v>125</v>
      </c>
      <c r="C18" s="60"/>
      <c r="D18" s="60"/>
      <c r="E18" s="12"/>
      <c r="F18" s="60"/>
      <c r="G18" s="60"/>
      <c r="H18" s="60"/>
      <c r="I18" s="60"/>
      <c r="J18" s="53"/>
      <c r="K18" s="53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>
        <v>5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12">
        <f t="shared" si="1"/>
        <v>1</v>
      </c>
      <c r="BD18" s="75" t="str">
        <f t="shared" si="0"/>
        <v>Meråker Fjellmaraton</v>
      </c>
    </row>
    <row r="19" spans="1:56" s="44" customFormat="1" ht="11.25">
      <c r="A19" s="12" t="s">
        <v>127</v>
      </c>
      <c r="B19" s="55" t="s">
        <v>128</v>
      </c>
      <c r="C19" s="60"/>
      <c r="D19" s="60"/>
      <c r="E19" s="12"/>
      <c r="F19" s="60"/>
      <c r="G19" s="60"/>
      <c r="H19" s="60"/>
      <c r="I19" s="60"/>
      <c r="J19" s="53"/>
      <c r="K19" s="53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>
        <v>3</v>
      </c>
      <c r="BA19" s="60"/>
      <c r="BB19" s="60"/>
      <c r="BC19" s="12">
        <f t="shared" si="1"/>
        <v>1</v>
      </c>
      <c r="BD19" s="75" t="str">
        <f t="shared" si="0"/>
        <v>Riasten Rundt</v>
      </c>
    </row>
    <row r="20" spans="1:56" s="44" customFormat="1" ht="11.25">
      <c r="A20" s="15" t="s">
        <v>130</v>
      </c>
      <c r="B20" s="55" t="s">
        <v>131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34">
        <v>1</v>
      </c>
      <c r="AZ20" s="60"/>
      <c r="BA20" s="60"/>
      <c r="BB20" s="60"/>
      <c r="BC20" s="12">
        <f t="shared" si="1"/>
        <v>1</v>
      </c>
      <c r="BD20" s="75" t="str">
        <f t="shared" si="0"/>
        <v>Bodø Run Festival, 5km</v>
      </c>
    </row>
    <row r="21" spans="1:56" s="44" customFormat="1" ht="13.5" customHeight="1">
      <c r="A21" s="15" t="s">
        <v>130</v>
      </c>
      <c r="B21" s="55" t="s">
        <v>196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>
        <v>2</v>
      </c>
      <c r="BC21" s="12">
        <f t="shared" si="1"/>
        <v>1</v>
      </c>
      <c r="BD21" s="75" t="str">
        <f t="shared" si="0"/>
        <v>Magni Maraton nr 61</v>
      </c>
    </row>
    <row r="22" spans="1:56" s="44" customFormat="1" ht="13.5" customHeight="1">
      <c r="A22" s="15" t="s">
        <v>132</v>
      </c>
      <c r="B22" s="55" t="s">
        <v>133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5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>
        <v>1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12">
        <f t="shared" si="1"/>
        <v>1</v>
      </c>
      <c r="BD22" s="75" t="str">
        <f t="shared" si="0"/>
        <v>Nybrottkarusellen, 10km</v>
      </c>
    </row>
    <row r="23" spans="1:56" s="44" customFormat="1" ht="11.25">
      <c r="A23" s="15" t="s">
        <v>70</v>
      </c>
      <c r="B23" s="55" t="s">
        <v>177</v>
      </c>
      <c r="C23" s="60"/>
      <c r="D23" s="60"/>
      <c r="E23" s="60">
        <v>1</v>
      </c>
      <c r="F23" s="60"/>
      <c r="G23" s="60"/>
      <c r="H23" s="60">
        <v>3</v>
      </c>
      <c r="I23" s="60"/>
      <c r="J23" s="60"/>
      <c r="K23" s="60"/>
      <c r="L23" s="60"/>
      <c r="M23" s="60">
        <v>2</v>
      </c>
      <c r="N23" s="60"/>
      <c r="O23" s="60"/>
      <c r="P23" s="60"/>
      <c r="Q23" s="60"/>
      <c r="R23" s="60">
        <v>5</v>
      </c>
      <c r="S23" s="60">
        <v>2</v>
      </c>
      <c r="T23" s="60"/>
      <c r="U23" s="60"/>
      <c r="V23" s="60">
        <v>5</v>
      </c>
      <c r="W23" s="60"/>
      <c r="X23" s="60">
        <v>1</v>
      </c>
      <c r="Y23" s="60"/>
      <c r="Z23" s="60"/>
      <c r="AA23" s="60"/>
      <c r="AB23" s="60"/>
      <c r="AC23" s="60"/>
      <c r="AD23" s="60"/>
      <c r="AE23" s="60"/>
      <c r="AF23" s="60">
        <v>2</v>
      </c>
      <c r="AG23" s="60"/>
      <c r="AH23" s="60"/>
      <c r="AI23" s="60"/>
      <c r="AJ23" s="60"/>
      <c r="AK23" s="60">
        <v>1</v>
      </c>
      <c r="AL23" s="60"/>
      <c r="AM23" s="60"/>
      <c r="AN23" s="60">
        <v>10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12">
        <f t="shared" si="1"/>
        <v>10</v>
      </c>
      <c r="BD23" s="75" t="str">
        <f t="shared" si="0"/>
        <v>Orkland Energi Mila</v>
      </c>
    </row>
    <row r="24" spans="1:56" s="44" customFormat="1" ht="11.25">
      <c r="A24" s="15" t="s">
        <v>80</v>
      </c>
      <c r="B24" s="55" t="s">
        <v>135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>
        <v>1</v>
      </c>
      <c r="AZ24" s="60"/>
      <c r="BA24" s="60"/>
      <c r="BB24" s="60"/>
      <c r="BC24" s="12">
        <f t="shared" si="1"/>
        <v>1</v>
      </c>
      <c r="BD24" s="75" t="str">
        <f t="shared" si="0"/>
        <v>Milæ, Mosjøen</v>
      </c>
    </row>
    <row r="25" spans="1:56" s="44" customFormat="1" ht="11.25">
      <c r="A25" s="15" t="s">
        <v>188</v>
      </c>
      <c r="B25" s="55" t="s">
        <v>134</v>
      </c>
      <c r="C25" s="60"/>
      <c r="D25" s="60"/>
      <c r="E25" s="60">
        <v>3</v>
      </c>
      <c r="F25" s="60"/>
      <c r="G25" s="60"/>
      <c r="H25" s="60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</v>
      </c>
      <c r="T25" s="60"/>
      <c r="U25" s="60"/>
      <c r="V25" s="60"/>
      <c r="W25" s="60">
        <v>6</v>
      </c>
      <c r="X25" s="60"/>
      <c r="Y25" s="60"/>
      <c r="Z25" s="60"/>
      <c r="AA25" s="60">
        <v>6</v>
      </c>
      <c r="AB25" s="60"/>
      <c r="AC25" s="60"/>
      <c r="AD25" s="60">
        <v>9</v>
      </c>
      <c r="AE25" s="60"/>
      <c r="AF25" s="60"/>
      <c r="AG25" s="60"/>
      <c r="AH25" s="60"/>
      <c r="AI25" s="60"/>
      <c r="AJ25" s="60"/>
      <c r="AK25" s="60">
        <v>2</v>
      </c>
      <c r="AL25" s="60"/>
      <c r="AM25" s="60"/>
      <c r="AN25" s="60">
        <v>9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>
        <v>2</v>
      </c>
      <c r="BA25" s="60"/>
      <c r="BB25" s="60"/>
      <c r="BC25" s="12">
        <f t="shared" si="1"/>
        <v>9</v>
      </c>
      <c r="BD25" s="75" t="str">
        <f t="shared" si="0"/>
        <v>Rekordmila</v>
      </c>
    </row>
    <row r="26" spans="1:56" s="35" customFormat="1" ht="11.25">
      <c r="A26" s="57" t="s">
        <v>188</v>
      </c>
      <c r="B26" s="65" t="s">
        <v>189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 t="s">
        <v>182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 t="s">
        <v>182</v>
      </c>
      <c r="Y26" s="61"/>
      <c r="Z26" s="61" t="s">
        <v>182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12">
        <f t="shared" si="1"/>
        <v>3</v>
      </c>
      <c r="BD26" s="43" t="str">
        <f t="shared" si="0"/>
        <v>RL 3 Skogsletta</v>
      </c>
    </row>
    <row r="27" spans="1:56" s="44" customFormat="1" ht="11.25">
      <c r="A27" s="15" t="s">
        <v>72</v>
      </c>
      <c r="B27" s="55" t="s">
        <v>62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>
        <v>1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>
        <v>5</v>
      </c>
      <c r="AT27" s="60"/>
      <c r="AU27" s="60"/>
      <c r="AV27" s="60"/>
      <c r="AW27" s="60"/>
      <c r="AX27" s="60"/>
      <c r="AY27" s="60"/>
      <c r="AZ27" s="60"/>
      <c r="BA27" s="60"/>
      <c r="BB27" s="60"/>
      <c r="BC27" s="12">
        <f t="shared" si="1"/>
        <v>2</v>
      </c>
      <c r="BD27" s="75" t="str">
        <f t="shared" si="0"/>
        <v>Kårvatn Skyrace</v>
      </c>
    </row>
    <row r="28" spans="1:56" s="44" customFormat="1" ht="11.25">
      <c r="A28" s="15" t="s">
        <v>142</v>
      </c>
      <c r="B28" s="55" t="s">
        <v>143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>
        <v>2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>
        <v>2</v>
      </c>
      <c r="AZ28" s="60"/>
      <c r="BA28" s="60"/>
      <c r="BB28" s="60"/>
      <c r="BC28" s="12">
        <f t="shared" si="1"/>
        <v>2</v>
      </c>
      <c r="BD28" s="75" t="str">
        <f t="shared" si="0"/>
        <v>Bodøgampen Løp nr?</v>
      </c>
    </row>
    <row r="29" spans="1:56" s="44" customFormat="1" ht="11.25">
      <c r="A29" s="15" t="s">
        <v>180</v>
      </c>
      <c r="B29" s="66" t="s">
        <v>81</v>
      </c>
      <c r="C29" s="60">
        <v>2</v>
      </c>
      <c r="D29" s="60"/>
      <c r="E29" s="60"/>
      <c r="F29" s="60"/>
      <c r="G29" s="60"/>
      <c r="H29" s="60">
        <v>1</v>
      </c>
      <c r="I29" s="60"/>
      <c r="J29" s="60"/>
      <c r="K29" s="60"/>
      <c r="L29" s="60"/>
      <c r="M29" s="60"/>
      <c r="N29" s="60"/>
      <c r="O29" s="53"/>
      <c r="P29" s="60"/>
      <c r="Q29" s="60"/>
      <c r="R29" s="60"/>
      <c r="S29" s="60"/>
      <c r="T29" s="60">
        <v>2</v>
      </c>
      <c r="U29" s="60"/>
      <c r="V29" s="60"/>
      <c r="W29" s="62"/>
      <c r="X29" s="62">
        <v>1</v>
      </c>
      <c r="Y29" s="62"/>
      <c r="Z29" s="60"/>
      <c r="AA29" s="60"/>
      <c r="AB29" s="60"/>
      <c r="AC29" s="60"/>
      <c r="AD29" s="60"/>
      <c r="AE29" s="60">
        <v>1</v>
      </c>
      <c r="AF29" s="60"/>
      <c r="AG29" s="60"/>
      <c r="AH29" s="60">
        <v>1</v>
      </c>
      <c r="AI29" s="60">
        <v>1</v>
      </c>
      <c r="AJ29" s="60"/>
      <c r="AK29" s="60"/>
      <c r="AL29" s="60">
        <v>1</v>
      </c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>
        <v>2</v>
      </c>
      <c r="AX29" s="60"/>
      <c r="AY29" s="60"/>
      <c r="AZ29" s="60"/>
      <c r="BA29" s="60"/>
      <c r="BB29" s="60"/>
      <c r="BC29" s="12">
        <f>COUNTA(C29:BB29)</f>
        <v>9</v>
      </c>
      <c r="BD29" s="75" t="str">
        <f>B29</f>
        <v>KM Terrengløp</v>
      </c>
    </row>
    <row r="30" spans="1:56" s="44" customFormat="1" ht="11.25">
      <c r="A30" s="15" t="s">
        <v>136</v>
      </c>
      <c r="B30" s="55" t="s">
        <v>137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3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2">
        <f t="shared" si="1"/>
        <v>1</v>
      </c>
      <c r="BD30" s="75" t="str">
        <f t="shared" si="0"/>
        <v>NM Motbakkeløp, Førde</v>
      </c>
    </row>
    <row r="31" spans="1:56" s="44" customFormat="1" ht="11.25">
      <c r="A31" s="15" t="s">
        <v>138</v>
      </c>
      <c r="B31" s="55" t="s">
        <v>139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>
        <v>3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2">
        <f t="shared" si="1"/>
        <v>1</v>
      </c>
      <c r="BD31" s="75" t="str">
        <f t="shared" si="0"/>
        <v>Kluken Opp, Meråker</v>
      </c>
    </row>
    <row r="32" spans="1:56" s="44" customFormat="1" ht="11.25">
      <c r="A32" s="15" t="s">
        <v>138</v>
      </c>
      <c r="B32" s="66" t="s">
        <v>49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50"/>
      <c r="P32" s="60">
        <v>2</v>
      </c>
      <c r="Q32" s="60"/>
      <c r="R32" s="60"/>
      <c r="S32" s="60"/>
      <c r="T32" s="60"/>
      <c r="U32" s="60"/>
      <c r="V32" s="60"/>
      <c r="W32" s="62"/>
      <c r="X32" s="62"/>
      <c r="Y32" s="62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2">
        <f t="shared" si="1"/>
        <v>1</v>
      </c>
      <c r="BD32" s="75" t="str">
        <f t="shared" si="0"/>
        <v>Vennafjellet Opp</v>
      </c>
    </row>
    <row r="33" spans="1:56" s="44" customFormat="1" ht="11.25">
      <c r="A33" s="15" t="s">
        <v>136</v>
      </c>
      <c r="B33" s="66" t="s">
        <v>140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50"/>
      <c r="P33" s="60"/>
      <c r="Q33" s="60"/>
      <c r="R33" s="60"/>
      <c r="S33" s="60"/>
      <c r="T33" s="60"/>
      <c r="U33" s="60"/>
      <c r="V33" s="60">
        <v>1</v>
      </c>
      <c r="W33" s="62"/>
      <c r="X33" s="62"/>
      <c r="Y33" s="62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12">
        <f t="shared" si="1"/>
        <v>1</v>
      </c>
      <c r="BD33" s="75" t="str">
        <f t="shared" si="0"/>
        <v>Oppdal Fjellmaraton</v>
      </c>
    </row>
    <row r="34" spans="1:56" s="44" customFormat="1" ht="11.25">
      <c r="A34" s="15" t="s">
        <v>136</v>
      </c>
      <c r="B34" s="66" t="s">
        <v>141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50"/>
      <c r="P34" s="60"/>
      <c r="Q34" s="60"/>
      <c r="R34" s="60"/>
      <c r="S34" s="60"/>
      <c r="T34" s="60"/>
      <c r="U34" s="60"/>
      <c r="V34" s="60"/>
      <c r="W34" s="62"/>
      <c r="X34" s="62"/>
      <c r="Y34" s="62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v>3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12">
        <f t="shared" si="1"/>
        <v>1</v>
      </c>
      <c r="BD34" s="75" t="str">
        <f t="shared" si="0"/>
        <v>Utleiraløpet</v>
      </c>
    </row>
    <row r="35" spans="1:56" s="44" customFormat="1" ht="11.25">
      <c r="A35" s="15" t="s">
        <v>56</v>
      </c>
      <c r="B35" s="66" t="s">
        <v>193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50"/>
      <c r="P35" s="60"/>
      <c r="Q35" s="60"/>
      <c r="R35" s="60"/>
      <c r="S35" s="60"/>
      <c r="T35" s="60"/>
      <c r="U35" s="60"/>
      <c r="V35" s="60"/>
      <c r="W35" s="62"/>
      <c r="X35" s="62"/>
      <c r="Y35" s="62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>
        <v>1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12">
        <f t="shared" si="1"/>
        <v>1</v>
      </c>
      <c r="BD35" s="75" t="str">
        <f t="shared" si="0"/>
        <v>Bankmila</v>
      </c>
    </row>
    <row r="36" spans="1:56" s="44" customFormat="1" ht="11.25">
      <c r="A36" s="15" t="s">
        <v>146</v>
      </c>
      <c r="B36" s="66" t="s">
        <v>197</v>
      </c>
      <c r="C36" s="60">
        <v>4</v>
      </c>
      <c r="D36" s="60"/>
      <c r="E36" s="60"/>
      <c r="F36" s="60"/>
      <c r="G36" s="60"/>
      <c r="H36" s="60"/>
      <c r="I36" s="60">
        <v>13</v>
      </c>
      <c r="J36" s="60"/>
      <c r="K36" s="60">
        <v>47</v>
      </c>
      <c r="L36" s="60"/>
      <c r="M36" s="60"/>
      <c r="N36" s="60"/>
      <c r="O36" s="50"/>
      <c r="P36" s="60"/>
      <c r="Q36" s="60"/>
      <c r="R36" s="60"/>
      <c r="S36" s="60">
        <v>1</v>
      </c>
      <c r="T36" s="60"/>
      <c r="U36" s="60"/>
      <c r="V36" s="60"/>
      <c r="W36" s="62">
        <v>8</v>
      </c>
      <c r="X36" s="62"/>
      <c r="Y36" s="62"/>
      <c r="Z36" s="60"/>
      <c r="AA36" s="60"/>
      <c r="AB36" s="60">
        <v>24</v>
      </c>
      <c r="AC36" s="60"/>
      <c r="AD36" s="60">
        <v>28</v>
      </c>
      <c r="AE36" s="60">
        <v>19</v>
      </c>
      <c r="AF36" s="60"/>
      <c r="AG36" s="60"/>
      <c r="AH36" s="60">
        <v>2</v>
      </c>
      <c r="AI36" s="60"/>
      <c r="AJ36" s="60"/>
      <c r="AK36" s="60"/>
      <c r="AL36" s="60"/>
      <c r="AM36" s="60"/>
      <c r="AN36" s="60"/>
      <c r="AO36" s="60">
        <v>1</v>
      </c>
      <c r="AP36" s="60">
        <v>8</v>
      </c>
      <c r="AQ36" s="60"/>
      <c r="AR36" s="60"/>
      <c r="AS36" s="60"/>
      <c r="AT36" s="60"/>
      <c r="AU36" s="60"/>
      <c r="AV36" s="60"/>
      <c r="AW36" s="60"/>
      <c r="AX36" s="60"/>
      <c r="AY36" s="60"/>
      <c r="AZ36" s="60">
        <v>2</v>
      </c>
      <c r="BA36" s="60">
        <v>17</v>
      </c>
      <c r="BB36" s="60"/>
      <c r="BC36" s="12">
        <f t="shared" si="1"/>
        <v>13</v>
      </c>
      <c r="BD36" s="75" t="str">
        <f t="shared" si="0"/>
        <v>Trondheim Maraton (Div dist.)</v>
      </c>
    </row>
    <row r="37" spans="1:56" s="44" customFormat="1" ht="11.25">
      <c r="A37" s="15" t="s">
        <v>147</v>
      </c>
      <c r="B37" s="66" t="s">
        <v>148</v>
      </c>
      <c r="C37" s="60"/>
      <c r="D37" s="60">
        <v>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50"/>
      <c r="P37" s="60"/>
      <c r="Q37" s="60"/>
      <c r="R37" s="60"/>
      <c r="S37" s="60"/>
      <c r="T37" s="60"/>
      <c r="U37" s="60"/>
      <c r="V37" s="60"/>
      <c r="W37" s="62"/>
      <c r="X37" s="62"/>
      <c r="Y37" s="62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>
        <v>2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2">
        <f t="shared" si="1"/>
        <v>2</v>
      </c>
      <c r="BD37" s="75" t="str">
        <f aca="true" t="shared" si="2" ref="BD37:BD57">B37</f>
        <v>Molde7topper(NM terrengultra)</v>
      </c>
    </row>
    <row r="38" spans="1:56" s="44" customFormat="1" ht="11.25">
      <c r="A38" s="15" t="s">
        <v>147</v>
      </c>
      <c r="B38" s="66" t="s">
        <v>149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50"/>
      <c r="P38" s="60"/>
      <c r="Q38" s="60"/>
      <c r="R38" s="60"/>
      <c r="S38" s="60"/>
      <c r="T38" s="60"/>
      <c r="U38" s="60"/>
      <c r="V38" s="60"/>
      <c r="W38" s="62"/>
      <c r="X38" s="62"/>
      <c r="Y38" s="62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>
        <v>2</v>
      </c>
      <c r="BA38" s="60"/>
      <c r="BB38" s="60"/>
      <c r="BC38" s="12">
        <f aca="true" t="shared" si="3" ref="BC38:BC56">COUNTA(C38:BB38)</f>
        <v>1</v>
      </c>
      <c r="BD38" s="75" t="str">
        <f t="shared" si="2"/>
        <v>Vassfjellet Opp</v>
      </c>
    </row>
    <row r="39" spans="1:56" s="44" customFormat="1" ht="11.25">
      <c r="A39" s="15" t="s">
        <v>147</v>
      </c>
      <c r="B39" s="66" t="s">
        <v>198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50"/>
      <c r="P39" s="60"/>
      <c r="Q39" s="60"/>
      <c r="R39" s="60"/>
      <c r="S39" s="60"/>
      <c r="T39" s="60"/>
      <c r="U39" s="60"/>
      <c r="V39" s="60"/>
      <c r="W39" s="62"/>
      <c r="X39" s="62"/>
      <c r="Y39" s="62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>
        <v>1</v>
      </c>
      <c r="BC39" s="12">
        <f t="shared" si="3"/>
        <v>1</v>
      </c>
      <c r="BD39" s="75" t="str">
        <f t="shared" si="2"/>
        <v>Magni Maraton nr 62</v>
      </c>
    </row>
    <row r="40" spans="1:56" s="44" customFormat="1" ht="11.25">
      <c r="A40" s="15" t="s">
        <v>75</v>
      </c>
      <c r="B40" s="66" t="s">
        <v>150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0"/>
      <c r="P40" s="60"/>
      <c r="Q40" s="60"/>
      <c r="R40" s="60"/>
      <c r="S40" s="60"/>
      <c r="T40" s="60"/>
      <c r="U40" s="60"/>
      <c r="V40" s="60"/>
      <c r="W40" s="62"/>
      <c r="X40" s="62"/>
      <c r="Y40" s="62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11</v>
      </c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12">
        <f t="shared" si="3"/>
        <v>1</v>
      </c>
      <c r="BD40" s="75" t="str">
        <f t="shared" si="2"/>
        <v>Ålesund Maraton (halv)</v>
      </c>
    </row>
    <row r="41" spans="1:56" s="44" customFormat="1" ht="11.25">
      <c r="A41" s="15" t="s">
        <v>178</v>
      </c>
      <c r="B41" s="12" t="s">
        <v>5</v>
      </c>
      <c r="C41" s="60"/>
      <c r="D41" s="60">
        <v>1</v>
      </c>
      <c r="E41" s="60"/>
      <c r="F41" s="60"/>
      <c r="G41" s="60"/>
      <c r="H41" s="60"/>
      <c r="I41" s="60">
        <v>6</v>
      </c>
      <c r="J41" s="60"/>
      <c r="K41" s="60">
        <v>4</v>
      </c>
      <c r="L41" s="60"/>
      <c r="M41" s="60"/>
      <c r="N41" s="60">
        <v>3</v>
      </c>
      <c r="O41" s="60"/>
      <c r="P41" s="60"/>
      <c r="Q41" s="60"/>
      <c r="R41" s="60"/>
      <c r="S41" s="60">
        <v>1</v>
      </c>
      <c r="T41" s="60"/>
      <c r="U41" s="60"/>
      <c r="V41" s="60"/>
      <c r="W41" s="62"/>
      <c r="X41" s="62"/>
      <c r="Y41" s="62"/>
      <c r="Z41" s="60"/>
      <c r="AA41" s="60"/>
      <c r="AB41" s="60"/>
      <c r="AC41" s="60"/>
      <c r="AD41" s="60"/>
      <c r="AE41" s="60">
        <v>5</v>
      </c>
      <c r="AF41" s="60"/>
      <c r="AG41" s="60">
        <v>1</v>
      </c>
      <c r="AH41" s="60">
        <v>1</v>
      </c>
      <c r="AI41" s="60"/>
      <c r="AJ41" s="60"/>
      <c r="AK41" s="60"/>
      <c r="AL41" s="60"/>
      <c r="AM41" s="60"/>
      <c r="AN41" s="60">
        <v>2</v>
      </c>
      <c r="AO41" s="60"/>
      <c r="AP41" s="60"/>
      <c r="AQ41" s="60"/>
      <c r="AR41" s="60"/>
      <c r="AS41" s="60"/>
      <c r="AT41" s="60">
        <v>1</v>
      </c>
      <c r="AU41" s="60"/>
      <c r="AV41" s="60"/>
      <c r="AW41" s="60">
        <v>8</v>
      </c>
      <c r="AX41" s="60"/>
      <c r="AY41" s="60"/>
      <c r="AZ41" s="60"/>
      <c r="BA41" s="60"/>
      <c r="BB41" s="60"/>
      <c r="BC41" s="12">
        <f t="shared" si="3"/>
        <v>11</v>
      </c>
      <c r="BD41" s="75" t="str">
        <f t="shared" si="2"/>
        <v>Lina Roindt</v>
      </c>
    </row>
    <row r="42" spans="1:56" s="44" customFormat="1" ht="11.25">
      <c r="A42" s="15" t="s">
        <v>152</v>
      </c>
      <c r="B42" s="66" t="s">
        <v>153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>
        <v>1</v>
      </c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12">
        <f t="shared" si="3"/>
        <v>1</v>
      </c>
      <c r="BD42" s="75" t="str">
        <f t="shared" si="2"/>
        <v>Nidarø Rundt 10 km</v>
      </c>
    </row>
    <row r="43" spans="1:56" s="44" customFormat="1" ht="11.25">
      <c r="A43" s="15" t="s">
        <v>154</v>
      </c>
      <c r="B43" s="66" t="s">
        <v>57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3"/>
      <c r="W43" s="60"/>
      <c r="X43" s="60"/>
      <c r="Y43" s="60"/>
      <c r="Z43" s="60"/>
      <c r="AA43" s="60"/>
      <c r="AB43" s="60"/>
      <c r="AC43" s="60"/>
      <c r="AD43" s="60"/>
      <c r="AE43" s="60"/>
      <c r="AF43" s="60">
        <v>2</v>
      </c>
      <c r="AG43" s="60">
        <v>11</v>
      </c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>
        <v>18</v>
      </c>
      <c r="AV43" s="60"/>
      <c r="AW43" s="60"/>
      <c r="AX43" s="60"/>
      <c r="AY43" s="60"/>
      <c r="AZ43" s="60"/>
      <c r="BA43" s="60"/>
      <c r="BB43" s="60"/>
      <c r="BC43" s="12">
        <f t="shared" si="3"/>
        <v>3</v>
      </c>
      <c r="BD43" s="75" t="str">
        <f t="shared" si="2"/>
        <v>Bråtesten</v>
      </c>
    </row>
    <row r="44" spans="1:56" s="44" customFormat="1" ht="11.25">
      <c r="A44" s="15" t="s">
        <v>157</v>
      </c>
      <c r="B44" s="66" t="s">
        <v>158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3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>
        <v>6</v>
      </c>
      <c r="BC44" s="12">
        <f t="shared" si="3"/>
        <v>1</v>
      </c>
      <c r="BD44" s="75" t="str">
        <f t="shared" si="2"/>
        <v>Nordmarka Skogsmaraton</v>
      </c>
    </row>
    <row r="45" spans="1:56" s="44" customFormat="1" ht="11.25">
      <c r="A45" s="15" t="s">
        <v>76</v>
      </c>
      <c r="B45" s="66" t="s">
        <v>156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3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>
        <v>3</v>
      </c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12">
        <f t="shared" si="3"/>
        <v>1</v>
      </c>
      <c r="BD45" s="75" t="str">
        <f t="shared" si="2"/>
        <v>Ranheim til topps</v>
      </c>
    </row>
    <row r="46" spans="1:56" s="44" customFormat="1" ht="11.25">
      <c r="A46" s="15" t="s">
        <v>76</v>
      </c>
      <c r="B46" s="66" t="s">
        <v>42</v>
      </c>
      <c r="C46" s="60"/>
      <c r="D46" s="60"/>
      <c r="E46" s="60"/>
      <c r="F46" s="60"/>
      <c r="G46" s="60"/>
      <c r="H46" s="60">
        <v>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3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>
        <v>14</v>
      </c>
      <c r="AX46" s="60"/>
      <c r="AY46" s="60"/>
      <c r="AZ46" s="60"/>
      <c r="BA46" s="60"/>
      <c r="BB46" s="60"/>
      <c r="BC46" s="12">
        <f t="shared" si="3"/>
        <v>2</v>
      </c>
      <c r="BD46" s="75" t="str">
        <f t="shared" si="2"/>
        <v>Torvikbukt Rundt</v>
      </c>
    </row>
    <row r="47" spans="1:56" s="44" customFormat="1" ht="11.25">
      <c r="A47" s="15" t="s">
        <v>159</v>
      </c>
      <c r="B47" s="66" t="s">
        <v>162</v>
      </c>
      <c r="C47" s="60"/>
      <c r="D47" s="60"/>
      <c r="E47" s="60"/>
      <c r="F47" s="60"/>
      <c r="G47" s="60"/>
      <c r="H47" s="60"/>
      <c r="I47" s="60">
        <v>21</v>
      </c>
      <c r="J47" s="60"/>
      <c r="K47" s="60">
        <v>23</v>
      </c>
      <c r="L47" s="60"/>
      <c r="M47" s="60"/>
      <c r="N47" s="60">
        <v>14</v>
      </c>
      <c r="O47" s="60"/>
      <c r="P47" s="60"/>
      <c r="Q47" s="60"/>
      <c r="R47" s="60"/>
      <c r="S47" s="60"/>
      <c r="T47" s="60"/>
      <c r="U47" s="34">
        <v>1</v>
      </c>
      <c r="V47" s="53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12">
        <f t="shared" si="3"/>
        <v>4</v>
      </c>
      <c r="BD47" s="75" t="str">
        <f t="shared" si="2"/>
        <v>Trheim Skogsmaraton (halv/kvart)</v>
      </c>
    </row>
    <row r="48" spans="1:56" s="44" customFormat="1" ht="11.25">
      <c r="A48" s="15" t="s">
        <v>159</v>
      </c>
      <c r="B48" s="66" t="s">
        <v>160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3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>
        <v>1</v>
      </c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12">
        <f t="shared" si="3"/>
        <v>1</v>
      </c>
      <c r="BD48" s="75" t="str">
        <f t="shared" si="2"/>
        <v>Sandefjordsløpet</v>
      </c>
    </row>
    <row r="49" spans="1:56" s="44" customFormat="1" ht="11.25">
      <c r="A49" s="15" t="s">
        <v>77</v>
      </c>
      <c r="B49" s="66" t="s">
        <v>29</v>
      </c>
      <c r="C49" s="60"/>
      <c r="D49" s="60"/>
      <c r="E49" s="60"/>
      <c r="F49" s="60"/>
      <c r="G49" s="60"/>
      <c r="H49" s="60">
        <v>2</v>
      </c>
      <c r="I49" s="60"/>
      <c r="J49" s="60"/>
      <c r="K49" s="60"/>
      <c r="L49" s="60">
        <v>87</v>
      </c>
      <c r="M49" s="60"/>
      <c r="N49" s="60"/>
      <c r="O49" s="60"/>
      <c r="P49" s="60"/>
      <c r="Q49" s="60"/>
      <c r="R49" s="60"/>
      <c r="S49" s="60">
        <v>13</v>
      </c>
      <c r="T49" s="60"/>
      <c r="U49" s="60"/>
      <c r="V49" s="53"/>
      <c r="W49" s="60"/>
      <c r="X49" s="60"/>
      <c r="Y49" s="60"/>
      <c r="Z49" s="60"/>
      <c r="AA49" s="60">
        <v>51</v>
      </c>
      <c r="AB49" s="60"/>
      <c r="AC49" s="60">
        <v>11</v>
      </c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>
        <v>187</v>
      </c>
      <c r="AT49" s="60">
        <v>67</v>
      </c>
      <c r="AU49" s="60"/>
      <c r="AV49" s="60"/>
      <c r="AW49" s="60">
        <v>317</v>
      </c>
      <c r="AX49" s="60"/>
      <c r="AY49" s="60">
        <v>7</v>
      </c>
      <c r="AZ49" s="60"/>
      <c r="BA49" s="60"/>
      <c r="BB49" s="60"/>
      <c r="BC49" s="12">
        <f t="shared" si="3"/>
        <v>9</v>
      </c>
      <c r="BD49" s="75" t="str">
        <f t="shared" si="2"/>
        <v>Hytteplanmila</v>
      </c>
    </row>
    <row r="50" spans="1:56" s="44" customFormat="1" ht="11.25">
      <c r="A50" s="15" t="s">
        <v>66</v>
      </c>
      <c r="B50" s="66" t="s">
        <v>166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3"/>
      <c r="W50" s="60"/>
      <c r="X50" s="60"/>
      <c r="Y50" s="60"/>
      <c r="Z50" s="60"/>
      <c r="AA50" s="60"/>
      <c r="AB50" s="60"/>
      <c r="AC50" s="60"/>
      <c r="AD50" s="60"/>
      <c r="AE50" s="60"/>
      <c r="AF50" s="60">
        <v>5</v>
      </c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2">
        <f t="shared" si="3"/>
        <v>1</v>
      </c>
      <c r="BD50" s="75" t="str">
        <f t="shared" si="2"/>
        <v>Gråkallen Opp</v>
      </c>
    </row>
    <row r="51" spans="1:56" s="44" customFormat="1" ht="11.25">
      <c r="A51" s="15" t="s">
        <v>199</v>
      </c>
      <c r="B51" s="66" t="s">
        <v>50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3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>
        <v>5</v>
      </c>
      <c r="BC51" s="12">
        <f t="shared" si="3"/>
        <v>1</v>
      </c>
      <c r="BD51" s="75" t="str">
        <f t="shared" si="2"/>
        <v>Fredrikstad Maraton</v>
      </c>
    </row>
    <row r="52" spans="1:56" s="44" customFormat="1" ht="11.25">
      <c r="A52" s="15" t="s">
        <v>163</v>
      </c>
      <c r="B52" s="66" t="s">
        <v>165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>
        <v>33</v>
      </c>
      <c r="T52" s="60"/>
      <c r="U52" s="60"/>
      <c r="V52" s="53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12">
        <f t="shared" si="3"/>
        <v>1</v>
      </c>
      <c r="BD52" s="75" t="str">
        <f t="shared" si="2"/>
        <v>Valencia halvmaraton</v>
      </c>
    </row>
    <row r="53" spans="1:56" s="44" customFormat="1" ht="11.25">
      <c r="A53" s="15" t="s">
        <v>163</v>
      </c>
      <c r="B53" s="66" t="s">
        <v>164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53"/>
      <c r="W53" s="60"/>
      <c r="X53" s="60"/>
      <c r="Y53" s="60"/>
      <c r="Z53" s="60"/>
      <c r="AA53" s="60"/>
      <c r="AB53" s="60"/>
      <c r="AC53" s="60"/>
      <c r="AD53" s="60"/>
      <c r="AE53" s="60">
        <v>226</v>
      </c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12">
        <f t="shared" si="3"/>
        <v>1</v>
      </c>
      <c r="BD53" s="75" t="str">
        <f t="shared" si="2"/>
        <v>Rotterdam Maraton</v>
      </c>
    </row>
    <row r="54" spans="1:56" s="44" customFormat="1" ht="11.25">
      <c r="A54" s="15" t="s">
        <v>167</v>
      </c>
      <c r="B54" s="66" t="s">
        <v>168</v>
      </c>
      <c r="C54" s="60"/>
      <c r="D54" s="60"/>
      <c r="E54" s="60"/>
      <c r="F54" s="60"/>
      <c r="G54" s="60"/>
      <c r="H54" s="60"/>
      <c r="I54" s="60">
        <v>2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53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v>1</v>
      </c>
      <c r="AL54" s="60"/>
      <c r="AM54" s="60"/>
      <c r="AN54" s="60"/>
      <c r="AO54" s="60">
        <v>1</v>
      </c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12">
        <f t="shared" si="3"/>
        <v>3</v>
      </c>
      <c r="BD54" s="75" t="str">
        <f t="shared" si="2"/>
        <v>Strandpromenaden 10km</v>
      </c>
    </row>
    <row r="55" spans="1:56" s="44" customFormat="1" ht="11.25">
      <c r="A55" s="15" t="s">
        <v>172</v>
      </c>
      <c r="B55" s="66" t="s">
        <v>173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>
        <v>7</v>
      </c>
      <c r="BC55" s="12">
        <f t="shared" si="3"/>
        <v>1</v>
      </c>
      <c r="BD55" s="75" t="str">
        <f t="shared" si="2"/>
        <v>Jessheim Vintermaratom</v>
      </c>
    </row>
    <row r="56" spans="1:56" s="35" customFormat="1" ht="11.25">
      <c r="A56" s="57" t="s">
        <v>170</v>
      </c>
      <c r="B56" s="76" t="s">
        <v>171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52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>
        <v>17</v>
      </c>
      <c r="BC56" s="63">
        <f t="shared" si="3"/>
        <v>1</v>
      </c>
      <c r="BD56" s="43" t="str">
        <f t="shared" si="2"/>
        <v>Fornebu Juleultra</v>
      </c>
    </row>
    <row r="57" spans="1:56" s="44" customFormat="1" ht="6" customHeight="1">
      <c r="A57" s="15"/>
      <c r="B57" s="1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8"/>
      <c r="BD57" s="43">
        <f t="shared" si="2"/>
        <v>0</v>
      </c>
    </row>
    <row r="58" spans="1:56" s="44" customFormat="1" ht="12" thickBot="1">
      <c r="A58" s="15"/>
      <c r="B58" s="12" t="s">
        <v>86</v>
      </c>
      <c r="C58" s="47">
        <f aca="true" t="shared" si="4" ref="C58:AH58">COUNTA(C3:C57)</f>
        <v>4</v>
      </c>
      <c r="D58" s="47">
        <f t="shared" si="4"/>
        <v>3</v>
      </c>
      <c r="E58" s="47">
        <f t="shared" si="4"/>
        <v>4</v>
      </c>
      <c r="F58" s="47">
        <f t="shared" si="4"/>
        <v>1</v>
      </c>
      <c r="G58" s="47">
        <f t="shared" si="4"/>
        <v>1</v>
      </c>
      <c r="H58" s="47">
        <f t="shared" si="4"/>
        <v>6</v>
      </c>
      <c r="I58" s="47">
        <f t="shared" si="4"/>
        <v>4</v>
      </c>
      <c r="J58" s="47">
        <f t="shared" si="4"/>
        <v>2</v>
      </c>
      <c r="K58" s="47">
        <f t="shared" si="4"/>
        <v>4</v>
      </c>
      <c r="L58" s="47">
        <f t="shared" si="4"/>
        <v>2</v>
      </c>
      <c r="M58" s="47">
        <f t="shared" si="4"/>
        <v>3</v>
      </c>
      <c r="N58" s="47">
        <f t="shared" si="4"/>
        <v>2</v>
      </c>
      <c r="O58" s="47">
        <f t="shared" si="4"/>
        <v>2</v>
      </c>
      <c r="P58" s="47">
        <f t="shared" si="4"/>
        <v>2</v>
      </c>
      <c r="Q58" s="47">
        <f t="shared" si="4"/>
        <v>5</v>
      </c>
      <c r="R58" s="47">
        <f t="shared" si="4"/>
        <v>1</v>
      </c>
      <c r="S58" s="47">
        <f t="shared" si="4"/>
        <v>8</v>
      </c>
      <c r="T58" s="47">
        <f t="shared" si="4"/>
        <v>1</v>
      </c>
      <c r="U58" s="47">
        <f t="shared" si="4"/>
        <v>1</v>
      </c>
      <c r="V58" s="47">
        <f t="shared" si="4"/>
        <v>2</v>
      </c>
      <c r="W58" s="47">
        <f t="shared" si="4"/>
        <v>2</v>
      </c>
      <c r="X58" s="47">
        <f t="shared" si="4"/>
        <v>6</v>
      </c>
      <c r="Y58" s="47">
        <f t="shared" si="4"/>
        <v>1</v>
      </c>
      <c r="Z58" s="47">
        <f t="shared" si="4"/>
        <v>2</v>
      </c>
      <c r="AA58" s="47">
        <f t="shared" si="4"/>
        <v>2</v>
      </c>
      <c r="AB58" s="47">
        <f t="shared" si="4"/>
        <v>2</v>
      </c>
      <c r="AC58" s="47">
        <f t="shared" si="4"/>
        <v>1</v>
      </c>
      <c r="AD58" s="47">
        <f t="shared" si="4"/>
        <v>2</v>
      </c>
      <c r="AE58" s="47">
        <f t="shared" si="4"/>
        <v>4</v>
      </c>
      <c r="AF58" s="47">
        <f t="shared" si="4"/>
        <v>6</v>
      </c>
      <c r="AG58" s="47">
        <f t="shared" si="4"/>
        <v>3</v>
      </c>
      <c r="AH58" s="47">
        <f t="shared" si="4"/>
        <v>3</v>
      </c>
      <c r="AI58" s="47">
        <f aca="true" t="shared" si="5" ref="AI58:BN58">COUNTA(AI3:AI57)</f>
        <v>4</v>
      </c>
      <c r="AJ58" s="47">
        <f t="shared" si="5"/>
        <v>1</v>
      </c>
      <c r="AK58" s="47">
        <f t="shared" si="5"/>
        <v>3</v>
      </c>
      <c r="AL58" s="47">
        <f t="shared" si="5"/>
        <v>5</v>
      </c>
      <c r="AM58" s="47">
        <f t="shared" si="5"/>
        <v>3</v>
      </c>
      <c r="AN58" s="47">
        <f t="shared" si="5"/>
        <v>7</v>
      </c>
      <c r="AO58" s="47">
        <f t="shared" si="5"/>
        <v>7</v>
      </c>
      <c r="AP58" s="47">
        <f t="shared" si="5"/>
        <v>1</v>
      </c>
      <c r="AQ58" s="47">
        <f t="shared" si="5"/>
        <v>1</v>
      </c>
      <c r="AR58" s="47">
        <f t="shared" si="5"/>
        <v>1</v>
      </c>
      <c r="AS58" s="47">
        <f t="shared" si="5"/>
        <v>2</v>
      </c>
      <c r="AT58" s="47">
        <f t="shared" si="5"/>
        <v>2</v>
      </c>
      <c r="AU58" s="47">
        <f t="shared" si="5"/>
        <v>1</v>
      </c>
      <c r="AV58" s="47">
        <f t="shared" si="5"/>
        <v>1</v>
      </c>
      <c r="AW58" s="47">
        <f t="shared" si="5"/>
        <v>6</v>
      </c>
      <c r="AX58" s="47">
        <f t="shared" si="5"/>
        <v>1</v>
      </c>
      <c r="AY58" s="47">
        <f t="shared" si="5"/>
        <v>8</v>
      </c>
      <c r="AZ58" s="47">
        <f t="shared" si="5"/>
        <v>5</v>
      </c>
      <c r="BA58" s="47">
        <f t="shared" si="5"/>
        <v>1</v>
      </c>
      <c r="BB58" s="47">
        <f t="shared" si="5"/>
        <v>6</v>
      </c>
      <c r="BC58" s="47"/>
      <c r="BD58" s="48">
        <f>SUM(C58:BB58)</f>
        <v>158</v>
      </c>
    </row>
    <row r="59" spans="1:56" s="32" customFormat="1" ht="12" thickTop="1">
      <c r="A59" s="15"/>
      <c r="B59" s="82" t="s">
        <v>67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1"/>
      <c r="AD59" s="51"/>
      <c r="AE59" s="51"/>
      <c r="AF59" s="51"/>
      <c r="AG59" s="45"/>
      <c r="AH59" s="68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1"/>
      <c r="BC59" s="51"/>
      <c r="BD59" s="46">
        <v>109</v>
      </c>
    </row>
    <row r="60" spans="1:56" s="33" customFormat="1" ht="127.5">
      <c r="A60" s="10"/>
      <c r="B60" s="30">
        <f aca="true" t="shared" si="6" ref="B60:AG60">B2</f>
        <v>2021</v>
      </c>
      <c r="C60" s="27" t="str">
        <f t="shared" si="6"/>
        <v>Aspli John Ole</v>
      </c>
      <c r="D60" s="27" t="str">
        <f t="shared" si="6"/>
        <v>Bakken Edvin</v>
      </c>
      <c r="E60" s="27" t="str">
        <f t="shared" si="6"/>
        <v>Balestrand Ola H</v>
      </c>
      <c r="F60" s="27" t="str">
        <f t="shared" si="6"/>
        <v>Bardal Lars Morten</v>
      </c>
      <c r="G60" s="27" t="str">
        <f t="shared" si="6"/>
        <v>Bentzen Olaf</v>
      </c>
      <c r="H60" s="27" t="str">
        <f t="shared" si="6"/>
        <v>Bolme Tor Jarle</v>
      </c>
      <c r="I60" s="27" t="str">
        <f t="shared" si="6"/>
        <v>Bergström Max</v>
      </c>
      <c r="J60" s="27" t="str">
        <f t="shared" si="6"/>
        <v>Bævre Jo Trønsdal</v>
      </c>
      <c r="K60" s="27" t="str">
        <f t="shared" si="6"/>
        <v>Bævre Vebjørn Trønsdal</v>
      </c>
      <c r="L60" s="27" t="str">
        <f t="shared" si="6"/>
        <v>Bøe Steinar</v>
      </c>
      <c r="M60" s="27" t="str">
        <f t="shared" si="6"/>
        <v>Børset Stein Ivar</v>
      </c>
      <c r="N60" s="27" t="str">
        <f t="shared" si="6"/>
        <v>Dahlberg Terje Ø</v>
      </c>
      <c r="O60" s="27" t="str">
        <f t="shared" si="6"/>
        <v>Einmo Alise</v>
      </c>
      <c r="P60" s="27" t="str">
        <f t="shared" si="6"/>
        <v>Einmo Malin</v>
      </c>
      <c r="Q60" s="27" t="str">
        <f t="shared" si="6"/>
        <v>Eldevik Jørund</v>
      </c>
      <c r="R60" s="27" t="str">
        <f t="shared" si="6"/>
        <v>Eriksen Jon</v>
      </c>
      <c r="S60" s="27" t="str">
        <f t="shared" si="6"/>
        <v>Espelien Markus</v>
      </c>
      <c r="T60" s="27" t="str">
        <f t="shared" si="6"/>
        <v>Fiske Jo Bjørnar</v>
      </c>
      <c r="U60" s="27" t="str">
        <f t="shared" si="6"/>
        <v>Folde David Sommervold</v>
      </c>
      <c r="V60" s="27" t="str">
        <f t="shared" si="6"/>
        <v>Forbord Kristian Engen</v>
      </c>
      <c r="W60" s="27" t="str">
        <f t="shared" si="6"/>
        <v>Fremstad Stian</v>
      </c>
      <c r="X60" s="27" t="str">
        <f t="shared" si="6"/>
        <v>Fugelsøy Berit</v>
      </c>
      <c r="Y60" s="27" t="str">
        <f t="shared" si="6"/>
        <v>Fugelsøy Gine</v>
      </c>
      <c r="Z60" s="27" t="str">
        <f t="shared" si="6"/>
        <v>Halgunset Nils Ingar</v>
      </c>
      <c r="AA60" s="27" t="str">
        <f t="shared" si="6"/>
        <v>Hofstad Alexander</v>
      </c>
      <c r="AB60" s="27" t="str">
        <f t="shared" si="6"/>
        <v>Jensås Håvard</v>
      </c>
      <c r="AC60" s="27" t="str">
        <f t="shared" si="6"/>
        <v>Langen Helge</v>
      </c>
      <c r="AD60" s="27" t="str">
        <f t="shared" si="6"/>
        <v>Larsen Viktor</v>
      </c>
      <c r="AE60" s="27" t="str">
        <f t="shared" si="6"/>
        <v>Løfald Anders</v>
      </c>
      <c r="AF60" s="27" t="str">
        <f t="shared" si="6"/>
        <v>Løfald Erik</v>
      </c>
      <c r="AG60" s="27" t="str">
        <f t="shared" si="6"/>
        <v>Løfald Gjermund</v>
      </c>
      <c r="AH60" s="27" t="str">
        <f aca="true" t="shared" si="7" ref="AH60:BC60">AH2</f>
        <v>Løfaldli Birger</v>
      </c>
      <c r="AI60" s="27" t="str">
        <f t="shared" si="7"/>
        <v>Moholdt Lars</v>
      </c>
      <c r="AJ60" s="27" t="str">
        <f t="shared" si="7"/>
        <v>Møller Mathea</v>
      </c>
      <c r="AK60" s="27" t="str">
        <f t="shared" si="7"/>
        <v>Nilsen Arnt Inge</v>
      </c>
      <c r="AL60" s="27" t="str">
        <f t="shared" si="7"/>
        <v>Nonstad Bård</v>
      </c>
      <c r="AM60" s="27" t="str">
        <f t="shared" si="7"/>
        <v>Nordvik Kristoffer</v>
      </c>
      <c r="AN60" s="27" t="str">
        <f t="shared" si="7"/>
        <v>Ofstad Sigmund</v>
      </c>
      <c r="AO60" s="27" t="str">
        <f t="shared" si="7"/>
        <v>Olsen Terje</v>
      </c>
      <c r="AP60" s="27" t="str">
        <f t="shared" si="7"/>
        <v>Pettersen Caroline</v>
      </c>
      <c r="AQ60" s="27" t="str">
        <f t="shared" si="7"/>
        <v>Reppesgaard Øystein Riise</v>
      </c>
      <c r="AR60" s="27" t="str">
        <f t="shared" si="7"/>
        <v>Rodal Lars Kristian</v>
      </c>
      <c r="AS60" s="27" t="str">
        <f t="shared" si="7"/>
        <v>Skjermo Mali Røen</v>
      </c>
      <c r="AT60" s="27" t="str">
        <f t="shared" si="7"/>
        <v>Skjermo Ola Andreas</v>
      </c>
      <c r="AU60" s="27" t="str">
        <f t="shared" si="7"/>
        <v>Stenvik Sigurd</v>
      </c>
      <c r="AV60" s="27" t="str">
        <f t="shared" si="7"/>
        <v>Svinsås Morten</v>
      </c>
      <c r="AW60" s="27" t="str">
        <f t="shared" si="7"/>
        <v>Sæterbø Ole</v>
      </c>
      <c r="AX60" s="27" t="str">
        <f t="shared" si="7"/>
        <v>Tranvåg Joachim</v>
      </c>
      <c r="AY60" s="27" t="str">
        <f t="shared" si="7"/>
        <v>Vonheim Bjørn</v>
      </c>
      <c r="AZ60" s="27" t="str">
        <f t="shared" si="7"/>
        <v>Wærnes Andreas Dahlø</v>
      </c>
      <c r="BA60" s="27" t="str">
        <f t="shared" si="7"/>
        <v>Aalbu Steinar</v>
      </c>
      <c r="BB60" s="27" t="str">
        <f t="shared" si="7"/>
        <v>Aasbø Henrik</v>
      </c>
      <c r="BC60" s="27">
        <f t="shared" si="7"/>
        <v>0</v>
      </c>
      <c r="BD60" s="30">
        <f>B2</f>
        <v>2021</v>
      </c>
    </row>
    <row r="61" spans="1:56" ht="22.5">
      <c r="A61" s="77" t="str">
        <f>A1</f>
        <v>LØP UTENFOR BANE (senior &amp; junior)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49"/>
      <c r="AU61" s="49"/>
      <c r="AV61" s="78"/>
      <c r="AW61" s="78"/>
      <c r="AX61" s="78"/>
      <c r="AY61" s="78"/>
      <c r="AZ61" s="78"/>
      <c r="BA61" s="78"/>
      <c r="BB61" s="78"/>
      <c r="BC61" s="78"/>
      <c r="BD61" s="79"/>
    </row>
    <row r="62" spans="1:56" s="32" customFormat="1" ht="11.25">
      <c r="A62" s="17"/>
      <c r="B62" s="16" t="s">
        <v>17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32" customFormat="1" ht="12">
      <c r="A63" s="17"/>
      <c r="B63" s="16" t="s">
        <v>18</v>
      </c>
      <c r="C63" s="34">
        <v>1</v>
      </c>
      <c r="D63"/>
      <c r="E63"/>
      <c r="F63"/>
      <c r="G63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32" customFormat="1" ht="11.25">
      <c r="A64" s="17"/>
      <c r="B64" s="16" t="s">
        <v>59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44" s="32" customFormat="1" ht="11.25">
      <c r="A65" s="32" t="s">
        <v>30</v>
      </c>
      <c r="B65" s="18" t="s">
        <v>22</v>
      </c>
      <c r="AN65" s="16"/>
      <c r="AO65" s="16"/>
      <c r="AP65" s="16"/>
      <c r="AQ65" s="16"/>
      <c r="AR65" s="16"/>
    </row>
  </sheetData>
  <sheetProtection/>
  <mergeCells count="6">
    <mergeCell ref="A1:AS1"/>
    <mergeCell ref="AV1:BD1"/>
    <mergeCell ref="A61:AS61"/>
    <mergeCell ref="AV61:BD61"/>
    <mergeCell ref="AI59:BB59"/>
    <mergeCell ref="B59:AC59"/>
  </mergeCells>
  <printOptions/>
  <pageMargins left="0.18" right="0.15748031496062992" top="0.2" bottom="0.2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7.57421875" style="8" customWidth="1"/>
    <col min="2" max="2" width="37.8515625" style="8" customWidth="1"/>
    <col min="3" max="3" width="3.28125" style="38" bestFit="1" customWidth="1"/>
    <col min="4" max="4" width="3.28125" style="38" customWidth="1"/>
    <col min="5" max="5" width="3.28125" style="38" bestFit="1" customWidth="1"/>
    <col min="6" max="7" width="3.421875" style="38" customWidth="1"/>
    <col min="8" max="8" width="6.421875" style="38" bestFit="1" customWidth="1"/>
    <col min="9" max="10" width="3.421875" style="38" customWidth="1"/>
    <col min="11" max="11" width="3.7109375" style="8" bestFit="1" customWidth="1"/>
    <col min="12" max="12" width="37.57421875" style="8" bestFit="1" customWidth="1"/>
    <col min="13" max="16384" width="9.140625" style="8" customWidth="1"/>
  </cols>
  <sheetData>
    <row r="1" spans="1:11" s="9" customFormat="1" ht="27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38">
      <c r="A2" s="6"/>
      <c r="B2" s="7">
        <v>2021</v>
      </c>
      <c r="C2" s="59" t="s">
        <v>39</v>
      </c>
      <c r="D2" s="59" t="s">
        <v>65</v>
      </c>
      <c r="E2" s="59" t="s">
        <v>71</v>
      </c>
      <c r="F2" s="59" t="s">
        <v>94</v>
      </c>
      <c r="G2" s="59" t="s">
        <v>53</v>
      </c>
      <c r="H2" s="59" t="s">
        <v>24</v>
      </c>
      <c r="I2" s="59" t="s">
        <v>123</v>
      </c>
      <c r="J2" s="59" t="s">
        <v>129</v>
      </c>
      <c r="K2" s="28" t="s">
        <v>11</v>
      </c>
    </row>
    <row r="3" spans="1:12" s="38" customFormat="1" ht="12.75">
      <c r="A3" s="36" t="s">
        <v>92</v>
      </c>
      <c r="B3" s="37" t="s">
        <v>85</v>
      </c>
      <c r="C3" s="74" t="s">
        <v>93</v>
      </c>
      <c r="D3" s="74" t="s">
        <v>93</v>
      </c>
      <c r="E3" s="74"/>
      <c r="F3" s="74" t="s">
        <v>93</v>
      </c>
      <c r="G3" s="74" t="s">
        <v>93</v>
      </c>
      <c r="H3" s="37"/>
      <c r="I3" s="37"/>
      <c r="J3" s="37"/>
      <c r="K3" s="37">
        <f aca="true" t="shared" si="0" ref="K3:K12">COUNTA(C3:J3)</f>
        <v>4</v>
      </c>
      <c r="L3" s="38" t="str">
        <f aca="true" t="shared" si="1" ref="L3:L11">B3</f>
        <v>3.000m for alle Trheim Stadion</v>
      </c>
    </row>
    <row r="4" spans="1:12" s="38" customFormat="1" ht="12.75">
      <c r="A4" s="36" t="s">
        <v>105</v>
      </c>
      <c r="B4" s="37" t="s">
        <v>106</v>
      </c>
      <c r="C4" s="37"/>
      <c r="D4" s="37"/>
      <c r="E4" s="37"/>
      <c r="F4" s="37"/>
      <c r="G4" s="37"/>
      <c r="H4" s="37" t="s">
        <v>190</v>
      </c>
      <c r="I4" s="37"/>
      <c r="J4" s="37"/>
      <c r="K4" s="37">
        <f t="shared" si="0"/>
        <v>1</v>
      </c>
      <c r="L4" s="38" t="str">
        <f t="shared" si="1"/>
        <v>Per Halle Invitation, 5.000m</v>
      </c>
    </row>
    <row r="5" spans="1:12" s="38" customFormat="1" ht="12.75">
      <c r="A5" s="36" t="s">
        <v>107</v>
      </c>
      <c r="B5" s="37" t="s">
        <v>108</v>
      </c>
      <c r="C5" s="37"/>
      <c r="D5" s="37"/>
      <c r="E5" s="37"/>
      <c r="F5" s="37"/>
      <c r="G5" s="37"/>
      <c r="H5" s="37">
        <v>3</v>
      </c>
      <c r="I5" s="37"/>
      <c r="J5" s="37"/>
      <c r="K5" s="37">
        <f t="shared" si="0"/>
        <v>1</v>
      </c>
      <c r="L5" s="38" t="str">
        <f t="shared" si="1"/>
        <v>Seriestevne Bislett, 3.000m</v>
      </c>
    </row>
    <row r="6" spans="1:12" s="38" customFormat="1" ht="12.75">
      <c r="A6" s="36" t="s">
        <v>68</v>
      </c>
      <c r="B6" s="37" t="s">
        <v>109</v>
      </c>
      <c r="C6" s="37"/>
      <c r="D6" s="37"/>
      <c r="E6" s="37"/>
      <c r="F6" s="37"/>
      <c r="G6" s="37"/>
      <c r="H6" s="37">
        <v>39</v>
      </c>
      <c r="I6" s="37"/>
      <c r="J6" s="37"/>
      <c r="K6" s="37">
        <f t="shared" si="0"/>
        <v>1</v>
      </c>
      <c r="L6" s="38" t="str">
        <f t="shared" si="1"/>
        <v>Elitestevne Bislett, 1.500m</v>
      </c>
    </row>
    <row r="7" spans="1:12" s="38" customFormat="1" ht="12.75">
      <c r="A7" s="36" t="s">
        <v>110</v>
      </c>
      <c r="B7" s="37" t="s">
        <v>109</v>
      </c>
      <c r="C7" s="37"/>
      <c r="D7" s="37"/>
      <c r="E7" s="37"/>
      <c r="F7" s="37"/>
      <c r="G7" s="37"/>
      <c r="H7" s="37">
        <v>12</v>
      </c>
      <c r="I7" s="37"/>
      <c r="J7" s="37"/>
      <c r="K7" s="37">
        <f t="shared" si="0"/>
        <v>1</v>
      </c>
      <c r="L7" s="38" t="str">
        <f t="shared" si="1"/>
        <v>Elitestevne Bislett, 1.500m</v>
      </c>
    </row>
    <row r="8" spans="1:12" s="38" customFormat="1" ht="12.75">
      <c r="A8" s="36" t="s">
        <v>121</v>
      </c>
      <c r="B8" s="37" t="s">
        <v>122</v>
      </c>
      <c r="C8" s="37"/>
      <c r="D8" s="37"/>
      <c r="E8" s="74" t="s">
        <v>93</v>
      </c>
      <c r="F8" s="74"/>
      <c r="G8" s="74" t="s">
        <v>93</v>
      </c>
      <c r="H8" s="74"/>
      <c r="I8" s="74" t="s">
        <v>93</v>
      </c>
      <c r="J8" s="37"/>
      <c r="K8" s="37">
        <f t="shared" si="0"/>
        <v>3</v>
      </c>
      <c r="L8" s="38" t="str">
        <f t="shared" si="1"/>
        <v>Trheim Stadion 3.000m</v>
      </c>
    </row>
    <row r="9" spans="1:12" s="38" customFormat="1" ht="12.75">
      <c r="A9" s="36" t="s">
        <v>78</v>
      </c>
      <c r="B9" s="37" t="s">
        <v>73</v>
      </c>
      <c r="C9" s="37"/>
      <c r="D9" s="37"/>
      <c r="E9" s="37"/>
      <c r="F9" s="37"/>
      <c r="G9" s="37">
        <v>2</v>
      </c>
      <c r="H9" s="37"/>
      <c r="I9" s="37"/>
      <c r="J9" s="37">
        <v>2</v>
      </c>
      <c r="K9" s="37">
        <f t="shared" si="0"/>
        <v>2</v>
      </c>
      <c r="L9" s="38" t="str">
        <f t="shared" si="1"/>
        <v>Banestevne Børsa 3.000m</v>
      </c>
    </row>
    <row r="10" spans="1:12" s="38" customFormat="1" ht="12.75">
      <c r="A10" s="36" t="s">
        <v>74</v>
      </c>
      <c r="B10" s="37" t="s">
        <v>144</v>
      </c>
      <c r="C10" s="37"/>
      <c r="D10" s="37"/>
      <c r="E10" s="37"/>
      <c r="F10" s="37"/>
      <c r="G10" s="37"/>
      <c r="H10" s="37"/>
      <c r="I10" s="37"/>
      <c r="J10" s="37">
        <v>16</v>
      </c>
      <c r="K10" s="37">
        <f t="shared" si="0"/>
        <v>1</v>
      </c>
      <c r="L10" s="38" t="str">
        <f t="shared" si="1"/>
        <v>UM Trheim 3.000m</v>
      </c>
    </row>
    <row r="11" spans="1:12" s="38" customFormat="1" ht="12.75">
      <c r="A11" s="36" t="s">
        <v>56</v>
      </c>
      <c r="B11" s="37" t="s">
        <v>145</v>
      </c>
      <c r="C11" s="37"/>
      <c r="D11" s="37"/>
      <c r="E11" s="37"/>
      <c r="F11" s="37"/>
      <c r="G11" s="37"/>
      <c r="H11" s="37"/>
      <c r="I11" s="37"/>
      <c r="J11" s="37">
        <v>4</v>
      </c>
      <c r="K11" s="37">
        <f t="shared" si="0"/>
        <v>1</v>
      </c>
      <c r="L11" s="38" t="str">
        <f t="shared" si="1"/>
        <v>UM Trheim 2.000m hinder</v>
      </c>
    </row>
    <row r="12" spans="1:11" s="38" customFormat="1" ht="7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>
        <f t="shared" si="0"/>
        <v>0</v>
      </c>
    </row>
    <row r="13" spans="1:11" s="38" customFormat="1" ht="21" customHeight="1" thickBot="1">
      <c r="A13" s="39"/>
      <c r="B13" s="37" t="s">
        <v>86</v>
      </c>
      <c r="C13" s="40">
        <f aca="true" t="shared" si="2" ref="C13:J13">COUNTA(C3:C12)</f>
        <v>1</v>
      </c>
      <c r="D13" s="40">
        <f t="shared" si="2"/>
        <v>1</v>
      </c>
      <c r="E13" s="40">
        <f t="shared" si="2"/>
        <v>1</v>
      </c>
      <c r="F13" s="40">
        <f t="shared" si="2"/>
        <v>1</v>
      </c>
      <c r="G13" s="40">
        <f t="shared" si="2"/>
        <v>3</v>
      </c>
      <c r="H13" s="40">
        <f t="shared" si="2"/>
        <v>4</v>
      </c>
      <c r="I13" s="40">
        <f t="shared" si="2"/>
        <v>1</v>
      </c>
      <c r="J13" s="40">
        <f t="shared" si="2"/>
        <v>3</v>
      </c>
      <c r="K13" s="40">
        <f>SUM(K3:K12)</f>
        <v>15</v>
      </c>
    </row>
    <row r="14" spans="1:12" s="38" customFormat="1" ht="13.5" thickTop="1">
      <c r="A14" s="41"/>
      <c r="B14" s="38" t="s">
        <v>67</v>
      </c>
      <c r="K14" s="38">
        <v>44</v>
      </c>
      <c r="L14" s="42"/>
    </row>
    <row r="15" spans="2:11" s="11" customFormat="1" ht="15">
      <c r="B15" s="71" t="s">
        <v>69</v>
      </c>
      <c r="C15" s="72"/>
      <c r="D15" s="72"/>
      <c r="E15" s="72"/>
      <c r="F15" s="72"/>
      <c r="G15" s="72"/>
      <c r="H15" s="72"/>
      <c r="I15" s="72"/>
      <c r="J15" s="72"/>
      <c r="K15" s="73"/>
    </row>
    <row r="16" spans="2:11" s="11" customFormat="1" ht="15">
      <c r="B16" s="69" t="s">
        <v>83</v>
      </c>
      <c r="C16" s="70"/>
      <c r="D16" s="70"/>
      <c r="E16" s="70"/>
      <c r="F16" s="70"/>
      <c r="G16" s="70"/>
      <c r="H16" s="38"/>
      <c r="I16" s="38"/>
      <c r="J16" s="38"/>
      <c r="K16" s="8"/>
    </row>
    <row r="17" spans="3:11" s="11" customFormat="1" ht="15">
      <c r="C17" s="38"/>
      <c r="D17" s="38"/>
      <c r="E17" s="38"/>
      <c r="F17" s="38"/>
      <c r="G17" s="38"/>
      <c r="H17" s="38"/>
      <c r="I17" s="38"/>
      <c r="J17" s="38"/>
      <c r="K17" s="8"/>
    </row>
    <row r="18" spans="3:11" s="11" customFormat="1" ht="15">
      <c r="C18" s="38"/>
      <c r="D18" s="38"/>
      <c r="E18" s="38"/>
      <c r="F18" s="38"/>
      <c r="G18" s="38"/>
      <c r="H18" s="38"/>
      <c r="I18" s="38"/>
      <c r="J18" s="38"/>
      <c r="K18" s="8"/>
    </row>
    <row r="19" spans="3:11" s="11" customFormat="1" ht="15">
      <c r="C19" s="38"/>
      <c r="D19" s="38"/>
      <c r="E19" s="38"/>
      <c r="F19" s="38"/>
      <c r="G19" s="38"/>
      <c r="H19" s="38"/>
      <c r="I19" s="38"/>
      <c r="J19" s="38"/>
      <c r="K19" s="8"/>
    </row>
    <row r="20" spans="3:11" s="11" customFormat="1" ht="15">
      <c r="C20" s="38"/>
      <c r="D20" s="38"/>
      <c r="E20" s="38"/>
      <c r="F20" s="38"/>
      <c r="G20" s="38"/>
      <c r="H20" s="38"/>
      <c r="I20" s="38"/>
      <c r="J20" s="38"/>
      <c r="K20" s="8"/>
    </row>
    <row r="21" spans="3:11" s="11" customFormat="1" ht="15">
      <c r="C21" s="38"/>
      <c r="D21" s="38"/>
      <c r="E21" s="38"/>
      <c r="F21" s="38"/>
      <c r="G21" s="38"/>
      <c r="H21" s="38"/>
      <c r="I21" s="38"/>
      <c r="J21" s="38"/>
      <c r="K21" s="8"/>
    </row>
    <row r="22" spans="3:11" s="11" customFormat="1" ht="15">
      <c r="C22" s="38"/>
      <c r="D22" s="38"/>
      <c r="E22" s="38"/>
      <c r="F22" s="38"/>
      <c r="G22" s="38"/>
      <c r="H22" s="38"/>
      <c r="I22" s="38"/>
      <c r="J22" s="38"/>
      <c r="K22" s="8"/>
    </row>
    <row r="46" spans="3:11" s="11" customFormat="1" ht="15">
      <c r="C46" s="38"/>
      <c r="D46" s="38"/>
      <c r="E46" s="38"/>
      <c r="F46" s="38"/>
      <c r="G46" s="38"/>
      <c r="H46" s="38"/>
      <c r="I46" s="38"/>
      <c r="J46" s="38"/>
      <c r="K46" s="8"/>
    </row>
  </sheetData>
  <sheetProtection/>
  <mergeCells count="1">
    <mergeCell ref="A1:K1"/>
  </mergeCells>
  <printOptions horizontalCentered="1"/>
  <pageMargins left="0.7480314960629921" right="0.8267716535433072" top="0.2" bottom="0.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6384" width="9.140625" style="2" customWidth="1"/>
  </cols>
  <sheetData>
    <row r="1" spans="1:10" s="3" customFormat="1" ht="19.5">
      <c r="A1" s="19" t="s">
        <v>23</v>
      </c>
      <c r="B1" s="86"/>
      <c r="C1" s="86"/>
      <c r="D1" s="86"/>
      <c r="E1" s="86"/>
      <c r="F1" s="86"/>
      <c r="G1" s="87" t="s">
        <v>12</v>
      </c>
      <c r="H1" s="88"/>
      <c r="I1" s="88"/>
      <c r="J1" s="89"/>
    </row>
    <row r="2" spans="1:10" s="4" customFormat="1" ht="139.5" customHeight="1">
      <c r="A2" s="1">
        <v>2021</v>
      </c>
      <c r="B2" s="13" t="s">
        <v>43</v>
      </c>
      <c r="C2" s="13" t="s">
        <v>38</v>
      </c>
      <c r="D2" s="13" t="s">
        <v>8</v>
      </c>
      <c r="E2" s="13" t="s">
        <v>9</v>
      </c>
      <c r="F2" s="13" t="s">
        <v>28</v>
      </c>
      <c r="G2" s="14" t="s">
        <v>13</v>
      </c>
      <c r="H2" s="14" t="s">
        <v>16</v>
      </c>
      <c r="I2" s="14" t="s">
        <v>26</v>
      </c>
      <c r="J2" s="5" t="s">
        <v>14</v>
      </c>
    </row>
    <row r="3" spans="1:10" s="23" customFormat="1" ht="13.5">
      <c r="A3" s="20" t="s">
        <v>52</v>
      </c>
      <c r="B3" s="21" t="s">
        <v>30</v>
      </c>
      <c r="C3" s="21"/>
      <c r="D3" s="21"/>
      <c r="E3" s="21"/>
      <c r="F3" s="21"/>
      <c r="G3" s="22">
        <f aca="true" t="shared" si="0" ref="G3:G34">SUM(B3:F3)</f>
        <v>0</v>
      </c>
      <c r="H3" s="22"/>
      <c r="I3" s="22">
        <v>1</v>
      </c>
      <c r="J3" s="22">
        <f aca="true" t="shared" si="1" ref="J3:J34">SUM(G3:I3)</f>
        <v>1</v>
      </c>
    </row>
    <row r="4" spans="1:10" s="23" customFormat="1" ht="13.5">
      <c r="A4" s="20" t="s">
        <v>40</v>
      </c>
      <c r="B4" s="21"/>
      <c r="C4" s="21"/>
      <c r="D4" s="21"/>
      <c r="E4" s="21"/>
      <c r="F4" s="21"/>
      <c r="G4" s="22">
        <f t="shared" si="0"/>
        <v>0</v>
      </c>
      <c r="H4" s="22"/>
      <c r="I4" s="22">
        <v>4</v>
      </c>
      <c r="J4" s="22">
        <f t="shared" si="1"/>
        <v>4</v>
      </c>
    </row>
    <row r="5" spans="1:10" s="23" customFormat="1" ht="13.5">
      <c r="A5" s="20" t="s">
        <v>32</v>
      </c>
      <c r="B5" s="21"/>
      <c r="C5" s="21"/>
      <c r="D5" s="21"/>
      <c r="E5" s="21"/>
      <c r="F5" s="21"/>
      <c r="G5" s="22">
        <f t="shared" si="0"/>
        <v>0</v>
      </c>
      <c r="H5" s="22"/>
      <c r="I5" s="22">
        <v>3</v>
      </c>
      <c r="J5" s="22">
        <f t="shared" si="1"/>
        <v>3</v>
      </c>
    </row>
    <row r="6" spans="1:10" s="23" customFormat="1" ht="13.5">
      <c r="A6" s="20" t="s">
        <v>39</v>
      </c>
      <c r="B6" s="21"/>
      <c r="C6" s="21"/>
      <c r="D6" s="21"/>
      <c r="E6" s="21"/>
      <c r="F6" s="21"/>
      <c r="G6" s="22">
        <f t="shared" si="0"/>
        <v>0</v>
      </c>
      <c r="H6" s="22">
        <v>1</v>
      </c>
      <c r="I6" s="22">
        <v>4</v>
      </c>
      <c r="J6" s="22">
        <f t="shared" si="1"/>
        <v>5</v>
      </c>
    </row>
    <row r="7" spans="1:10" s="23" customFormat="1" ht="13.5">
      <c r="A7" s="56" t="s">
        <v>21</v>
      </c>
      <c r="B7" s="21"/>
      <c r="C7" s="21"/>
      <c r="D7" s="21"/>
      <c r="E7" s="21"/>
      <c r="F7" s="21"/>
      <c r="G7" s="22">
        <f t="shared" si="0"/>
        <v>0</v>
      </c>
      <c r="H7" s="22"/>
      <c r="I7" s="22">
        <v>1</v>
      </c>
      <c r="J7" s="22">
        <f t="shared" si="1"/>
        <v>1</v>
      </c>
    </row>
    <row r="8" spans="1:10" s="23" customFormat="1" ht="13.5">
      <c r="A8" s="20" t="s">
        <v>65</v>
      </c>
      <c r="B8" s="21"/>
      <c r="C8" s="21"/>
      <c r="D8" s="21"/>
      <c r="E8" s="21"/>
      <c r="F8" s="21"/>
      <c r="G8" s="22">
        <f t="shared" si="0"/>
        <v>0</v>
      </c>
      <c r="H8" s="22">
        <v>1</v>
      </c>
      <c r="I8" s="22">
        <v>1</v>
      </c>
      <c r="J8" s="22">
        <f t="shared" si="1"/>
        <v>2</v>
      </c>
    </row>
    <row r="9" spans="1:10" s="23" customFormat="1" ht="13.5">
      <c r="A9" s="20" t="s">
        <v>169</v>
      </c>
      <c r="B9" s="21"/>
      <c r="C9" s="21"/>
      <c r="D9" s="21"/>
      <c r="E9" s="21"/>
      <c r="F9" s="21"/>
      <c r="G9" s="22">
        <f t="shared" si="0"/>
        <v>0</v>
      </c>
      <c r="H9" s="22"/>
      <c r="I9" s="22">
        <v>4</v>
      </c>
      <c r="J9" s="22">
        <f t="shared" si="1"/>
        <v>4</v>
      </c>
    </row>
    <row r="10" spans="1:10" s="23" customFormat="1" ht="13.5">
      <c r="A10" s="20" t="s">
        <v>1</v>
      </c>
      <c r="B10" s="21"/>
      <c r="C10" s="21"/>
      <c r="D10" s="21"/>
      <c r="E10" s="21"/>
      <c r="F10" s="21"/>
      <c r="G10" s="22">
        <f t="shared" si="0"/>
        <v>0</v>
      </c>
      <c r="H10" s="22"/>
      <c r="I10" s="22">
        <v>6</v>
      </c>
      <c r="J10" s="22">
        <f t="shared" si="1"/>
        <v>6</v>
      </c>
    </row>
    <row r="11" spans="1:10" s="23" customFormat="1" ht="13.5">
      <c r="A11" s="20" t="s">
        <v>71</v>
      </c>
      <c r="B11" s="21"/>
      <c r="C11" s="21"/>
      <c r="D11" s="21"/>
      <c r="E11" s="21"/>
      <c r="F11" s="21"/>
      <c r="G11" s="22">
        <f t="shared" si="0"/>
        <v>0</v>
      </c>
      <c r="H11" s="22">
        <v>1</v>
      </c>
      <c r="I11" s="22">
        <v>2</v>
      </c>
      <c r="J11" s="22">
        <f t="shared" si="1"/>
        <v>3</v>
      </c>
    </row>
    <row r="12" spans="1:10" s="23" customFormat="1" ht="13.5">
      <c r="A12" s="20" t="s">
        <v>79</v>
      </c>
      <c r="B12" s="21"/>
      <c r="C12" s="21"/>
      <c r="D12" s="21"/>
      <c r="E12" s="21"/>
      <c r="F12" s="21"/>
      <c r="G12" s="22">
        <f t="shared" si="0"/>
        <v>0</v>
      </c>
      <c r="H12" s="22"/>
      <c r="I12" s="22">
        <v>4</v>
      </c>
      <c r="J12" s="22">
        <f t="shared" si="1"/>
        <v>4</v>
      </c>
    </row>
    <row r="13" spans="1:10" s="23" customFormat="1" ht="13.5">
      <c r="A13" s="20" t="s">
        <v>183</v>
      </c>
      <c r="B13" s="21"/>
      <c r="C13" s="21"/>
      <c r="D13" s="21"/>
      <c r="E13" s="21"/>
      <c r="F13" s="21"/>
      <c r="G13" s="22">
        <f t="shared" si="0"/>
        <v>0</v>
      </c>
      <c r="H13" s="22"/>
      <c r="I13" s="22">
        <v>2</v>
      </c>
      <c r="J13" s="22">
        <f t="shared" si="1"/>
        <v>2</v>
      </c>
    </row>
    <row r="14" spans="1:10" s="23" customFormat="1" ht="13.5">
      <c r="A14" s="20" t="s">
        <v>2</v>
      </c>
      <c r="B14" s="21"/>
      <c r="C14" s="21"/>
      <c r="D14" s="21"/>
      <c r="E14" s="21"/>
      <c r="F14" s="21"/>
      <c r="G14" s="22">
        <f t="shared" si="0"/>
        <v>0</v>
      </c>
      <c r="H14" s="22"/>
      <c r="I14" s="22">
        <v>3</v>
      </c>
      <c r="J14" s="22">
        <f t="shared" si="1"/>
        <v>3</v>
      </c>
    </row>
    <row r="15" spans="1:10" s="23" customFormat="1" ht="13.5">
      <c r="A15" s="20" t="s">
        <v>161</v>
      </c>
      <c r="B15" s="21"/>
      <c r="C15" s="21"/>
      <c r="D15" s="21"/>
      <c r="E15" s="21"/>
      <c r="F15" s="21"/>
      <c r="G15" s="22">
        <f t="shared" si="0"/>
        <v>0</v>
      </c>
      <c r="H15" s="22"/>
      <c r="I15" s="22">
        <v>2</v>
      </c>
      <c r="J15" s="22">
        <f t="shared" si="1"/>
        <v>2</v>
      </c>
    </row>
    <row r="16" spans="1:10" s="23" customFormat="1" ht="13.5">
      <c r="A16" s="20" t="s">
        <v>48</v>
      </c>
      <c r="B16" s="21"/>
      <c r="C16" s="21"/>
      <c r="D16" s="21"/>
      <c r="E16" s="21"/>
      <c r="F16" s="21"/>
      <c r="G16" s="22">
        <f t="shared" si="0"/>
        <v>0</v>
      </c>
      <c r="H16" s="22"/>
      <c r="I16" s="22">
        <v>2</v>
      </c>
      <c r="J16" s="22">
        <f t="shared" si="1"/>
        <v>2</v>
      </c>
    </row>
    <row r="17" spans="1:10" s="23" customFormat="1" ht="13.5">
      <c r="A17" s="20" t="s">
        <v>60</v>
      </c>
      <c r="B17" s="21"/>
      <c r="C17" s="21"/>
      <c r="D17" s="21"/>
      <c r="E17" s="21"/>
      <c r="F17" s="21"/>
      <c r="G17" s="22">
        <f t="shared" si="0"/>
        <v>0</v>
      </c>
      <c r="H17" s="22"/>
      <c r="I17" s="22">
        <v>2</v>
      </c>
      <c r="J17" s="22">
        <f t="shared" si="1"/>
        <v>2</v>
      </c>
    </row>
    <row r="18" spans="1:10" s="23" customFormat="1" ht="13.5">
      <c r="A18" s="20" t="s">
        <v>54</v>
      </c>
      <c r="B18" s="21"/>
      <c r="C18" s="21"/>
      <c r="D18" s="21"/>
      <c r="E18" s="21"/>
      <c r="F18" s="21"/>
      <c r="G18" s="22">
        <f t="shared" si="0"/>
        <v>0</v>
      </c>
      <c r="H18" s="22"/>
      <c r="I18" s="22">
        <v>5</v>
      </c>
      <c r="J18" s="22">
        <f t="shared" si="1"/>
        <v>5</v>
      </c>
    </row>
    <row r="19" spans="1:10" s="23" customFormat="1" ht="13.5">
      <c r="A19" s="20" t="s">
        <v>51</v>
      </c>
      <c r="B19" s="21"/>
      <c r="C19" s="21"/>
      <c r="D19" s="21"/>
      <c r="E19" s="21"/>
      <c r="F19" s="21"/>
      <c r="G19" s="22">
        <f t="shared" si="0"/>
        <v>0</v>
      </c>
      <c r="H19" s="22"/>
      <c r="I19" s="22">
        <v>1</v>
      </c>
      <c r="J19" s="22">
        <f t="shared" si="1"/>
        <v>1</v>
      </c>
    </row>
    <row r="20" spans="1:10" s="23" customFormat="1" ht="13.5">
      <c r="A20" s="20" t="s">
        <v>192</v>
      </c>
      <c r="B20" s="21"/>
      <c r="C20" s="21"/>
      <c r="D20" s="21"/>
      <c r="E20" s="21"/>
      <c r="F20" s="21"/>
      <c r="G20" s="22">
        <f t="shared" si="0"/>
        <v>0</v>
      </c>
      <c r="H20" s="22">
        <v>1</v>
      </c>
      <c r="I20" s="22"/>
      <c r="J20" s="22">
        <f t="shared" si="1"/>
        <v>1</v>
      </c>
    </row>
    <row r="21" spans="1:10" s="23" customFormat="1" ht="13.5">
      <c r="A21" s="20" t="s">
        <v>53</v>
      </c>
      <c r="B21" s="21"/>
      <c r="C21" s="21"/>
      <c r="D21" s="21"/>
      <c r="E21" s="21"/>
      <c r="F21" s="21"/>
      <c r="G21" s="22">
        <f t="shared" si="0"/>
        <v>0</v>
      </c>
      <c r="H21" s="22">
        <v>3</v>
      </c>
      <c r="I21" s="22">
        <v>8</v>
      </c>
      <c r="J21" s="22">
        <f t="shared" si="1"/>
        <v>11</v>
      </c>
    </row>
    <row r="22" spans="1:10" s="23" customFormat="1" ht="13.5">
      <c r="A22" s="20" t="s">
        <v>63</v>
      </c>
      <c r="B22" s="21"/>
      <c r="C22" s="21"/>
      <c r="D22" s="21"/>
      <c r="E22" s="21"/>
      <c r="F22" s="21"/>
      <c r="G22" s="22">
        <f t="shared" si="0"/>
        <v>0</v>
      </c>
      <c r="H22" s="22"/>
      <c r="I22" s="22">
        <v>1</v>
      </c>
      <c r="J22" s="22">
        <f t="shared" si="1"/>
        <v>1</v>
      </c>
    </row>
    <row r="23" spans="1:10" s="23" customFormat="1" ht="13.5">
      <c r="A23" s="20" t="s">
        <v>58</v>
      </c>
      <c r="B23" s="21"/>
      <c r="C23" s="21"/>
      <c r="D23" s="21"/>
      <c r="E23" s="21"/>
      <c r="F23" s="21"/>
      <c r="G23" s="22">
        <f t="shared" si="0"/>
        <v>0</v>
      </c>
      <c r="H23" s="22"/>
      <c r="I23" s="22">
        <v>1</v>
      </c>
      <c r="J23" s="22">
        <f t="shared" si="1"/>
        <v>1</v>
      </c>
    </row>
    <row r="24" spans="1:10" s="23" customFormat="1" ht="13.5">
      <c r="A24" s="20" t="s">
        <v>45</v>
      </c>
      <c r="B24" s="21"/>
      <c r="C24" s="21"/>
      <c r="D24" s="21"/>
      <c r="E24" s="21"/>
      <c r="F24" s="21"/>
      <c r="G24" s="22">
        <f t="shared" si="0"/>
        <v>0</v>
      </c>
      <c r="H24" s="22"/>
      <c r="I24" s="22">
        <v>2</v>
      </c>
      <c r="J24" s="22">
        <f t="shared" si="1"/>
        <v>2</v>
      </c>
    </row>
    <row r="25" spans="1:10" s="23" customFormat="1" ht="13.5">
      <c r="A25" s="20" t="s">
        <v>47</v>
      </c>
      <c r="B25" s="21"/>
      <c r="C25" s="21"/>
      <c r="D25" s="21"/>
      <c r="E25" s="21"/>
      <c r="F25" s="21"/>
      <c r="G25" s="22">
        <f t="shared" si="0"/>
        <v>0</v>
      </c>
      <c r="H25" s="22"/>
      <c r="I25" s="22">
        <v>2</v>
      </c>
      <c r="J25" s="22">
        <f t="shared" si="1"/>
        <v>2</v>
      </c>
    </row>
    <row r="26" spans="1:10" s="23" customFormat="1" ht="13.5">
      <c r="A26" s="20" t="s">
        <v>61</v>
      </c>
      <c r="B26" s="21"/>
      <c r="C26" s="21"/>
      <c r="D26" s="21"/>
      <c r="E26" s="21"/>
      <c r="F26" s="21"/>
      <c r="G26" s="22">
        <f t="shared" si="0"/>
        <v>0</v>
      </c>
      <c r="H26" s="22"/>
      <c r="I26" s="22">
        <v>6</v>
      </c>
      <c r="J26" s="22">
        <f t="shared" si="1"/>
        <v>6</v>
      </c>
    </row>
    <row r="27" spans="1:10" s="23" customFormat="1" ht="13.5">
      <c r="A27" s="20" t="s">
        <v>186</v>
      </c>
      <c r="B27" s="21"/>
      <c r="C27" s="21"/>
      <c r="D27" s="21"/>
      <c r="E27" s="21"/>
      <c r="F27" s="21"/>
      <c r="G27" s="22">
        <f t="shared" si="0"/>
        <v>0</v>
      </c>
      <c r="H27" s="22"/>
      <c r="I27" s="22">
        <v>1</v>
      </c>
      <c r="J27" s="22">
        <f t="shared" si="1"/>
        <v>1</v>
      </c>
    </row>
    <row r="28" spans="1:10" s="23" customFormat="1" ht="13.5">
      <c r="A28" s="56" t="s">
        <v>36</v>
      </c>
      <c r="B28" s="21"/>
      <c r="C28" s="21"/>
      <c r="D28" s="21"/>
      <c r="E28" s="21"/>
      <c r="F28" s="21"/>
      <c r="G28" s="22">
        <f t="shared" si="0"/>
        <v>0</v>
      </c>
      <c r="H28" s="22"/>
      <c r="I28" s="22">
        <v>2</v>
      </c>
      <c r="J28" s="22">
        <f t="shared" si="1"/>
        <v>2</v>
      </c>
    </row>
    <row r="29" spans="1:10" s="23" customFormat="1" ht="13.5">
      <c r="A29" s="56" t="s">
        <v>41</v>
      </c>
      <c r="B29" s="21"/>
      <c r="C29" s="21"/>
      <c r="D29" s="21"/>
      <c r="E29" s="21"/>
      <c r="F29" s="21"/>
      <c r="G29" s="22">
        <f t="shared" si="0"/>
        <v>0</v>
      </c>
      <c r="H29" s="22"/>
      <c r="I29" s="22">
        <v>2</v>
      </c>
      <c r="J29" s="22">
        <f t="shared" si="1"/>
        <v>2</v>
      </c>
    </row>
    <row r="30" spans="1:10" s="23" customFormat="1" ht="13.5">
      <c r="A30" s="56" t="s">
        <v>174</v>
      </c>
      <c r="B30" s="21"/>
      <c r="C30" s="21"/>
      <c r="D30" s="21"/>
      <c r="E30" s="21"/>
      <c r="F30" s="21"/>
      <c r="G30" s="22">
        <f t="shared" si="0"/>
        <v>0</v>
      </c>
      <c r="H30" s="22"/>
      <c r="I30" s="22">
        <v>2</v>
      </c>
      <c r="J30" s="22">
        <f t="shared" si="1"/>
        <v>2</v>
      </c>
    </row>
    <row r="31" spans="1:10" s="23" customFormat="1" ht="13.5">
      <c r="A31" s="56" t="s">
        <v>24</v>
      </c>
      <c r="B31" s="21"/>
      <c r="C31" s="21"/>
      <c r="D31" s="21"/>
      <c r="E31" s="21"/>
      <c r="F31" s="21"/>
      <c r="G31" s="22">
        <f t="shared" si="0"/>
        <v>0</v>
      </c>
      <c r="H31" s="22">
        <v>4</v>
      </c>
      <c r="I31" s="22">
        <v>1</v>
      </c>
      <c r="J31" s="22">
        <f t="shared" si="1"/>
        <v>5</v>
      </c>
    </row>
    <row r="32" spans="1:10" s="23" customFormat="1" ht="13.5">
      <c r="A32" s="56" t="s">
        <v>175</v>
      </c>
      <c r="B32" s="21"/>
      <c r="C32" s="21"/>
      <c r="D32" s="21"/>
      <c r="E32" s="21"/>
      <c r="F32" s="21"/>
      <c r="G32" s="22">
        <f t="shared" si="0"/>
        <v>0</v>
      </c>
      <c r="H32" s="22"/>
      <c r="I32" s="22">
        <v>2</v>
      </c>
      <c r="J32" s="22">
        <f t="shared" si="1"/>
        <v>2</v>
      </c>
    </row>
    <row r="33" spans="1:10" s="23" customFormat="1" ht="13.5">
      <c r="A33" s="56" t="s">
        <v>123</v>
      </c>
      <c r="B33" s="21"/>
      <c r="C33" s="21"/>
      <c r="D33" s="21"/>
      <c r="E33" s="21"/>
      <c r="F33" s="21"/>
      <c r="G33" s="22">
        <f t="shared" si="0"/>
        <v>0</v>
      </c>
      <c r="H33" s="22">
        <v>1</v>
      </c>
      <c r="I33" s="22"/>
      <c r="J33" s="22">
        <f t="shared" si="1"/>
        <v>1</v>
      </c>
    </row>
    <row r="34" spans="1:10" s="23" customFormat="1" ht="13.5">
      <c r="A34" s="20" t="s">
        <v>64</v>
      </c>
      <c r="B34" s="21"/>
      <c r="C34" s="21"/>
      <c r="D34" s="21"/>
      <c r="E34" s="21"/>
      <c r="F34" s="21"/>
      <c r="G34" s="22">
        <f t="shared" si="0"/>
        <v>0</v>
      </c>
      <c r="H34" s="22"/>
      <c r="I34" s="22">
        <v>4</v>
      </c>
      <c r="J34" s="22">
        <f t="shared" si="1"/>
        <v>4</v>
      </c>
    </row>
    <row r="35" spans="1:10" s="23" customFormat="1" ht="13.5">
      <c r="A35" s="20" t="s">
        <v>129</v>
      </c>
      <c r="B35" s="21"/>
      <c r="C35" s="21"/>
      <c r="D35" s="21"/>
      <c r="E35" s="21"/>
      <c r="F35" s="21"/>
      <c r="G35" s="22">
        <f aca="true" t="shared" si="2" ref="G35:G58">SUM(B35:F35)</f>
        <v>0</v>
      </c>
      <c r="H35" s="22">
        <v>3</v>
      </c>
      <c r="I35" s="22">
        <v>6</v>
      </c>
      <c r="J35" s="22">
        <f aca="true" t="shared" si="3" ref="J35:J58">SUM(G35:I35)</f>
        <v>9</v>
      </c>
    </row>
    <row r="36" spans="1:10" s="23" customFormat="1" ht="13.5">
      <c r="A36" s="20" t="s">
        <v>34</v>
      </c>
      <c r="B36" s="21"/>
      <c r="C36" s="21"/>
      <c r="D36" s="21"/>
      <c r="E36" s="21"/>
      <c r="F36" s="21"/>
      <c r="G36" s="22">
        <f t="shared" si="2"/>
        <v>0</v>
      </c>
      <c r="H36" s="22"/>
      <c r="I36" s="22">
        <v>3</v>
      </c>
      <c r="J36" s="22">
        <f t="shared" si="3"/>
        <v>3</v>
      </c>
    </row>
    <row r="37" spans="1:10" s="23" customFormat="1" ht="13.5">
      <c r="A37" s="20" t="s">
        <v>176</v>
      </c>
      <c r="B37" s="21"/>
      <c r="C37" s="21"/>
      <c r="D37" s="21"/>
      <c r="E37" s="21"/>
      <c r="F37" s="21"/>
      <c r="G37" s="22">
        <f t="shared" si="2"/>
        <v>0</v>
      </c>
      <c r="H37" s="22"/>
      <c r="I37" s="22">
        <v>3</v>
      </c>
      <c r="J37" s="22">
        <f t="shared" si="3"/>
        <v>3</v>
      </c>
    </row>
    <row r="38" spans="1:10" s="23" customFormat="1" ht="13.5">
      <c r="A38" s="20" t="s">
        <v>20</v>
      </c>
      <c r="B38" s="21"/>
      <c r="C38" s="21"/>
      <c r="D38" s="21"/>
      <c r="E38" s="21"/>
      <c r="F38" s="21"/>
      <c r="G38" s="22">
        <f t="shared" si="2"/>
        <v>0</v>
      </c>
      <c r="H38" s="22"/>
      <c r="I38" s="22">
        <v>4</v>
      </c>
      <c r="J38" s="22">
        <f t="shared" si="3"/>
        <v>4</v>
      </c>
    </row>
    <row r="39" spans="1:10" s="23" customFormat="1" ht="13.5">
      <c r="A39" s="20" t="s">
        <v>151</v>
      </c>
      <c r="B39" s="21"/>
      <c r="C39" s="21"/>
      <c r="D39" s="21"/>
      <c r="E39" s="21"/>
      <c r="F39" s="21"/>
      <c r="G39" s="22">
        <f t="shared" si="2"/>
        <v>0</v>
      </c>
      <c r="H39" s="22"/>
      <c r="I39" s="22">
        <v>1</v>
      </c>
      <c r="J39" s="22">
        <f t="shared" si="3"/>
        <v>1</v>
      </c>
    </row>
    <row r="40" spans="1:10" s="23" customFormat="1" ht="13.5">
      <c r="A40" s="20" t="s">
        <v>27</v>
      </c>
      <c r="B40" s="21"/>
      <c r="C40" s="21"/>
      <c r="D40" s="21"/>
      <c r="E40" s="21"/>
      <c r="F40" s="21"/>
      <c r="G40" s="22">
        <f t="shared" si="2"/>
        <v>0</v>
      </c>
      <c r="H40" s="22"/>
      <c r="I40" s="22">
        <v>3</v>
      </c>
      <c r="J40" s="22">
        <f t="shared" si="3"/>
        <v>3</v>
      </c>
    </row>
    <row r="41" spans="1:10" s="23" customFormat="1" ht="14.25" customHeight="1">
      <c r="A41" s="20" t="s">
        <v>19</v>
      </c>
      <c r="B41" s="21"/>
      <c r="C41" s="21"/>
      <c r="D41" s="21"/>
      <c r="E41" s="21"/>
      <c r="F41" s="21"/>
      <c r="G41" s="22">
        <f t="shared" si="2"/>
        <v>0</v>
      </c>
      <c r="H41" s="22"/>
      <c r="I41" s="22">
        <v>5</v>
      </c>
      <c r="J41" s="22">
        <f t="shared" si="3"/>
        <v>5</v>
      </c>
    </row>
    <row r="42" spans="1:10" s="23" customFormat="1" ht="14.25" customHeight="1">
      <c r="A42" s="20" t="s">
        <v>113</v>
      </c>
      <c r="B42" s="21"/>
      <c r="C42" s="21"/>
      <c r="D42" s="21"/>
      <c r="E42" s="21"/>
      <c r="F42" s="21"/>
      <c r="G42" s="22">
        <f t="shared" si="2"/>
        <v>0</v>
      </c>
      <c r="H42" s="22"/>
      <c r="I42" s="22">
        <v>3</v>
      </c>
      <c r="J42" s="22">
        <f t="shared" si="3"/>
        <v>3</v>
      </c>
    </row>
    <row r="43" spans="1:10" s="23" customFormat="1" ht="14.25" customHeight="1">
      <c r="A43" s="20" t="s">
        <v>46</v>
      </c>
      <c r="B43" s="21"/>
      <c r="C43" s="21"/>
      <c r="D43" s="21"/>
      <c r="E43" s="21"/>
      <c r="F43" s="21"/>
      <c r="G43" s="22">
        <f t="shared" si="2"/>
        <v>0</v>
      </c>
      <c r="H43" s="22"/>
      <c r="I43" s="22">
        <v>7</v>
      </c>
      <c r="J43" s="22">
        <f t="shared" si="3"/>
        <v>7</v>
      </c>
    </row>
    <row r="44" spans="1:10" s="23" customFormat="1" ht="13.5">
      <c r="A44" s="20" t="s">
        <v>102</v>
      </c>
      <c r="B44" s="21"/>
      <c r="C44" s="21"/>
      <c r="D44" s="21"/>
      <c r="E44" s="21"/>
      <c r="F44" s="21"/>
      <c r="G44" s="22">
        <f t="shared" si="2"/>
        <v>0</v>
      </c>
      <c r="H44" s="22"/>
      <c r="I44" s="22">
        <v>7</v>
      </c>
      <c r="J44" s="22">
        <f t="shared" si="3"/>
        <v>7</v>
      </c>
    </row>
    <row r="45" spans="1:10" s="23" customFormat="1" ht="13.5">
      <c r="A45" s="20" t="s">
        <v>191</v>
      </c>
      <c r="B45" s="21"/>
      <c r="C45" s="21"/>
      <c r="D45" s="21"/>
      <c r="E45" s="21"/>
      <c r="F45" s="21"/>
      <c r="G45" s="22">
        <f t="shared" si="2"/>
        <v>0</v>
      </c>
      <c r="H45" s="22"/>
      <c r="I45" s="22">
        <v>1</v>
      </c>
      <c r="J45" s="22">
        <f t="shared" si="3"/>
        <v>1</v>
      </c>
    </row>
    <row r="46" spans="1:10" s="23" customFormat="1" ht="13.5">
      <c r="A46" s="20" t="s">
        <v>126</v>
      </c>
      <c r="B46" s="21"/>
      <c r="C46" s="21"/>
      <c r="D46" s="21"/>
      <c r="E46" s="21"/>
      <c r="F46" s="21"/>
      <c r="G46" s="22">
        <f t="shared" si="2"/>
        <v>0</v>
      </c>
      <c r="H46" s="22"/>
      <c r="I46" s="22">
        <v>1</v>
      </c>
      <c r="J46" s="22">
        <f t="shared" si="3"/>
        <v>1</v>
      </c>
    </row>
    <row r="47" spans="1:10" s="23" customFormat="1" ht="13.5">
      <c r="A47" s="20" t="s">
        <v>114</v>
      </c>
      <c r="B47" s="21"/>
      <c r="C47" s="21"/>
      <c r="D47" s="21"/>
      <c r="E47" s="21"/>
      <c r="F47" s="21"/>
      <c r="G47" s="22">
        <f t="shared" si="2"/>
        <v>0</v>
      </c>
      <c r="H47" s="22"/>
      <c r="I47" s="22">
        <v>1</v>
      </c>
      <c r="J47" s="22">
        <f t="shared" si="3"/>
        <v>1</v>
      </c>
    </row>
    <row r="48" spans="1:10" s="23" customFormat="1" ht="13.5">
      <c r="A48" s="20" t="s">
        <v>44</v>
      </c>
      <c r="B48" s="21"/>
      <c r="C48" s="21"/>
      <c r="D48" s="21"/>
      <c r="E48" s="21"/>
      <c r="F48" s="21"/>
      <c r="G48" s="22">
        <f t="shared" si="2"/>
        <v>0</v>
      </c>
      <c r="H48" s="22"/>
      <c r="I48" s="22">
        <v>2</v>
      </c>
      <c r="J48" s="22">
        <f t="shared" si="3"/>
        <v>2</v>
      </c>
    </row>
    <row r="49" spans="1:10" s="23" customFormat="1" ht="13.5">
      <c r="A49" s="20" t="s">
        <v>84</v>
      </c>
      <c r="B49" s="21"/>
      <c r="C49" s="21"/>
      <c r="D49" s="21"/>
      <c r="E49" s="21"/>
      <c r="F49" s="21"/>
      <c r="G49" s="22">
        <f t="shared" si="2"/>
        <v>0</v>
      </c>
      <c r="H49" s="22"/>
      <c r="I49" s="22">
        <v>2</v>
      </c>
      <c r="J49" s="22">
        <f t="shared" si="3"/>
        <v>2</v>
      </c>
    </row>
    <row r="50" spans="1:10" s="23" customFormat="1" ht="13.5">
      <c r="A50" s="20" t="s">
        <v>155</v>
      </c>
      <c r="B50" s="21"/>
      <c r="C50" s="21"/>
      <c r="D50" s="21"/>
      <c r="E50" s="21"/>
      <c r="F50" s="21"/>
      <c r="G50" s="22">
        <f t="shared" si="2"/>
        <v>0</v>
      </c>
      <c r="H50" s="22"/>
      <c r="I50" s="22">
        <v>1</v>
      </c>
      <c r="J50" s="22">
        <f t="shared" si="3"/>
        <v>1</v>
      </c>
    </row>
    <row r="51" spans="1:10" s="23" customFormat="1" ht="13.5">
      <c r="A51" s="20" t="s">
        <v>15</v>
      </c>
      <c r="B51" s="21"/>
      <c r="C51" s="21"/>
      <c r="D51" s="21"/>
      <c r="E51" s="21"/>
      <c r="F51" s="21"/>
      <c r="G51" s="22">
        <f t="shared" si="2"/>
        <v>0</v>
      </c>
      <c r="H51" s="22"/>
      <c r="I51" s="22">
        <v>1</v>
      </c>
      <c r="J51" s="22">
        <f t="shared" si="3"/>
        <v>1</v>
      </c>
    </row>
    <row r="52" spans="1:10" s="23" customFormat="1" ht="13.5">
      <c r="A52" s="56" t="s">
        <v>31</v>
      </c>
      <c r="B52" s="21"/>
      <c r="C52" s="21"/>
      <c r="D52" s="21"/>
      <c r="E52" s="21"/>
      <c r="F52" s="21"/>
      <c r="G52" s="22">
        <f t="shared" si="2"/>
        <v>0</v>
      </c>
      <c r="H52" s="22"/>
      <c r="I52" s="22">
        <v>6</v>
      </c>
      <c r="J52" s="22">
        <f t="shared" si="3"/>
        <v>6</v>
      </c>
    </row>
    <row r="53" spans="1:10" s="23" customFormat="1" ht="13.5">
      <c r="A53" s="20" t="s">
        <v>37</v>
      </c>
      <c r="B53" s="21"/>
      <c r="C53" s="21"/>
      <c r="D53" s="21"/>
      <c r="E53" s="21"/>
      <c r="F53" s="21"/>
      <c r="G53" s="22">
        <f t="shared" si="2"/>
        <v>0</v>
      </c>
      <c r="H53" s="22"/>
      <c r="I53" s="22">
        <v>1</v>
      </c>
      <c r="J53" s="22">
        <f t="shared" si="3"/>
        <v>1</v>
      </c>
    </row>
    <row r="54" spans="1:10" s="23" customFormat="1" ht="13.5">
      <c r="A54" s="20" t="s">
        <v>3</v>
      </c>
      <c r="B54" s="21"/>
      <c r="C54" s="21"/>
      <c r="D54" s="21"/>
      <c r="E54" s="21"/>
      <c r="F54" s="21"/>
      <c r="G54" s="22">
        <f t="shared" si="2"/>
        <v>0</v>
      </c>
      <c r="H54" s="22"/>
      <c r="I54" s="22">
        <v>8</v>
      </c>
      <c r="J54" s="22">
        <f t="shared" si="3"/>
        <v>8</v>
      </c>
    </row>
    <row r="55" spans="1:10" s="23" customFormat="1" ht="13.5">
      <c r="A55" s="20" t="s">
        <v>120</v>
      </c>
      <c r="B55" s="21"/>
      <c r="C55" s="21"/>
      <c r="D55" s="21"/>
      <c r="E55" s="21"/>
      <c r="F55" s="21"/>
      <c r="G55" s="22">
        <f t="shared" si="2"/>
        <v>0</v>
      </c>
      <c r="H55" s="22"/>
      <c r="I55" s="22">
        <v>5</v>
      </c>
      <c r="J55" s="22">
        <f t="shared" si="3"/>
        <v>5</v>
      </c>
    </row>
    <row r="56" spans="1:10" s="23" customFormat="1" ht="13.5">
      <c r="A56" s="20" t="s">
        <v>35</v>
      </c>
      <c r="B56" s="21"/>
      <c r="C56" s="21"/>
      <c r="D56" s="21"/>
      <c r="E56" s="21"/>
      <c r="F56" s="21"/>
      <c r="G56" s="22">
        <f t="shared" si="2"/>
        <v>0</v>
      </c>
      <c r="H56" s="22"/>
      <c r="I56" s="22">
        <v>6</v>
      </c>
      <c r="J56" s="22">
        <f t="shared" si="3"/>
        <v>6</v>
      </c>
    </row>
    <row r="57" spans="1:10" s="23" customFormat="1" ht="13.5">
      <c r="A57" s="20" t="s">
        <v>6</v>
      </c>
      <c r="B57" s="21"/>
      <c r="C57" s="21"/>
      <c r="D57" s="21"/>
      <c r="E57" s="21"/>
      <c r="F57" s="21"/>
      <c r="G57" s="22">
        <f t="shared" si="2"/>
        <v>0</v>
      </c>
      <c r="H57" s="22"/>
      <c r="I57" s="22">
        <v>5</v>
      </c>
      <c r="J57" s="22">
        <f t="shared" si="3"/>
        <v>5</v>
      </c>
    </row>
    <row r="58" spans="1:10" s="23" customFormat="1" ht="13.5" thickBot="1">
      <c r="A58" s="20" t="s">
        <v>7</v>
      </c>
      <c r="B58" s="24">
        <f>SUM(B3:B57)</f>
        <v>0</v>
      </c>
      <c r="C58" s="24">
        <f>SUM(C3:C57)</f>
        <v>0</v>
      </c>
      <c r="D58" s="24">
        <f>SUM(D3:D57)</f>
        <v>0</v>
      </c>
      <c r="E58" s="24">
        <f>SUM(E3:E57)</f>
        <v>0</v>
      </c>
      <c r="F58" s="24">
        <f>SUM(F3:F57)</f>
        <v>0</v>
      </c>
      <c r="G58" s="22">
        <f t="shared" si="2"/>
        <v>0</v>
      </c>
      <c r="H58" s="25">
        <f>SUM(H3:H57)</f>
        <v>15</v>
      </c>
      <c r="I58" s="25">
        <f>SUM(I3:I57)</f>
        <v>163</v>
      </c>
      <c r="J58" s="22">
        <f t="shared" si="3"/>
        <v>178</v>
      </c>
    </row>
    <row r="59" spans="1:10" s="23" customFormat="1" ht="13.5" thickTop="1">
      <c r="A59" s="26">
        <v>2019</v>
      </c>
      <c r="G59" s="23">
        <v>0</v>
      </c>
      <c r="H59" s="23">
        <v>44</v>
      </c>
      <c r="I59" s="23">
        <v>109</v>
      </c>
      <c r="J59" s="23">
        <v>153</v>
      </c>
    </row>
    <row r="61" ht="12.75">
      <c r="A61" s="38" t="s">
        <v>33</v>
      </c>
    </row>
    <row r="63" spans="1:10" ht="12.75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2.75">
      <c r="A64" s="64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.75">
      <c r="A65" s="64"/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2.7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2.75">
      <c r="A67" s="64"/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2.75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2.75">
      <c r="A69" s="64"/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2.75">
      <c r="A70" s="64"/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12.75">
      <c r="A71" s="64"/>
      <c r="B71" s="64"/>
      <c r="C71" s="64"/>
      <c r="D71" s="64"/>
      <c r="E71" s="64"/>
      <c r="F71" s="64"/>
      <c r="G71" s="64"/>
      <c r="H71" s="64"/>
      <c r="I71" s="64"/>
      <c r="J71" s="64"/>
    </row>
    <row r="72" spans="1:10" ht="12.75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2.75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2.75">
      <c r="A74" s="64"/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2.7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2.75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2.75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2.7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2.75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2.75">
      <c r="A80" s="64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.75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ht="12.75">
      <c r="A82" s="64"/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2.75">
      <c r="A83" s="64"/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2.75">
      <c r="A84" s="64"/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2.75">
      <c r="A85" s="64"/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2.75">
      <c r="A86" s="64"/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2.75">
      <c r="A87" s="64"/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2.75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2.75">
      <c r="A89" s="64"/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2.75">
      <c r="A90" s="64"/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12.75">
      <c r="A91" s="64"/>
      <c r="B91" s="64"/>
      <c r="C91" s="64"/>
      <c r="D91" s="64"/>
      <c r="E91" s="64"/>
      <c r="F91" s="64"/>
      <c r="G91" s="64"/>
      <c r="H91" s="64"/>
      <c r="I91" s="64"/>
      <c r="J91" s="64"/>
    </row>
    <row r="92" spans="1:10" ht="12.75">
      <c r="A92" s="64"/>
      <c r="B92" s="64"/>
      <c r="C92" s="64"/>
      <c r="D92" s="64"/>
      <c r="E92" s="64"/>
      <c r="F92" s="64"/>
      <c r="G92" s="64"/>
      <c r="H92" s="64"/>
      <c r="I92" s="64"/>
      <c r="J92" s="64"/>
    </row>
    <row r="93" spans="1:10" ht="12.75">
      <c r="A93" s="64"/>
      <c r="B93" s="64"/>
      <c r="C93" s="64"/>
      <c r="D93" s="64"/>
      <c r="E93" s="64"/>
      <c r="F93" s="64"/>
      <c r="G93" s="64"/>
      <c r="H93" s="64"/>
      <c r="I93" s="64"/>
      <c r="J93" s="64"/>
    </row>
    <row r="94" spans="1:10" ht="12.75">
      <c r="A94" s="64"/>
      <c r="B94" s="64"/>
      <c r="C94" s="64"/>
      <c r="D94" s="64"/>
      <c r="E94" s="64"/>
      <c r="F94" s="64"/>
      <c r="G94" s="64"/>
      <c r="H94" s="64"/>
      <c r="I94" s="64"/>
      <c r="J94" s="64"/>
    </row>
    <row r="95" spans="1:10" ht="12.75">
      <c r="A95" s="64"/>
      <c r="B95" s="64"/>
      <c r="C95" s="64"/>
      <c r="D95" s="64"/>
      <c r="E95" s="64"/>
      <c r="F95" s="64"/>
      <c r="G95" s="64"/>
      <c r="H95" s="64"/>
      <c r="I95" s="64"/>
      <c r="J95" s="64"/>
    </row>
    <row r="96" spans="1:10" ht="12.75">
      <c r="A96" s="64"/>
      <c r="B96" s="64"/>
      <c r="C96" s="64"/>
      <c r="D96" s="64"/>
      <c r="E96" s="64"/>
      <c r="F96" s="64"/>
      <c r="G96" s="64"/>
      <c r="H96" s="64"/>
      <c r="I96" s="64"/>
      <c r="J96" s="64"/>
    </row>
  </sheetData>
  <sheetProtection/>
  <mergeCells count="2">
    <mergeCell ref="B1:F1"/>
    <mergeCell ref="G1:J1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2022-03-01T13:59:59Z</cp:lastPrinted>
  <dcterms:created xsi:type="dcterms:W3CDTF">1998-04-26T13:31:11Z</dcterms:created>
  <dcterms:modified xsi:type="dcterms:W3CDTF">2022-03-06T20:25:27Z</dcterms:modified>
  <cp:category/>
  <cp:version/>
  <cp:contentType/>
  <cp:contentStatus/>
</cp:coreProperties>
</file>