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1" sheetId="1" r:id="rId1"/>
    <sheet name="Sammenlign" sheetId="2" r:id="rId2"/>
    <sheet name="10-11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<sst xmlns="http://schemas.openxmlformats.org/spreadsheetml/2006/main" count="49" uniqueCount="24">
  <si>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>HOLMENKOLLSTAFETTEN</t>
  </si>
  <si>
    <t>Plass. blant</t>
  </si>
  <si>
    <t>Klasse</t>
  </si>
  <si>
    <t>Plassering</t>
  </si>
  <si>
    <t>norske lag</t>
  </si>
  <si>
    <t>Tid</t>
  </si>
  <si>
    <t>I klasse 1 unngår de 16 beste norske lagene nedrykk.</t>
  </si>
  <si>
    <t>I klasse 2 går de 4 beste lagene opp i klasse 1.</t>
  </si>
  <si>
    <t>Oppnådde tider/plasseringer</t>
  </si>
  <si>
    <t>Stafetten har vært uendret fra 1988 til 2003. Tot lengde 17.640m.</t>
  </si>
  <si>
    <t>2004-2005: Innkomst Rådhusplassen. Tot.lengde 17.750m</t>
  </si>
  <si>
    <t>2006-2009: Tilbake til Bislett. Tot.lengde 18.300</t>
  </si>
  <si>
    <t xml:space="preserve">2010: Tilbake til gammel trasè ut/inn Bislett. Tot.lengde 17.925. </t>
  </si>
  <si>
    <t>2011: Endring ved langetappen.Tot lengde 18.425m</t>
  </si>
  <si>
    <t>Omregnet 11 til 10</t>
  </si>
  <si>
    <t xml:space="preserve"> </t>
  </si>
  <si>
    <t>2011-12: Endring ved langetappen.Tot lengde 18.425m</t>
  </si>
  <si>
    <t>2006-09: Tilbake til Bislett. Tot.lengde 18.300</t>
  </si>
  <si>
    <t>2004-05: Innkomst Rådhusplassen. Tot.lengde 17.750m</t>
  </si>
  <si>
    <t>2014: Tot lengde 18.770. Lik 2013, men nå nøyaktig oppmålt</t>
  </si>
  <si>
    <t>2015: Berg og dal forlenget med 70m. Tot lengde 18.840m</t>
  </si>
  <si>
    <t>2017: De to siste etappene forkortet. Tot lengde 18.610m</t>
  </si>
  <si>
    <t>2013: Forlenging et 4 og 5. Tot lengde 18.840m</t>
  </si>
  <si>
    <t>2017: 2 lag går ned og 2 går opp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</si>
</sst>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  <numFmt numFmtId="181" formatCode="hh:mm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0.5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171" fontId="6" fillId="0" borderId="0" xfId="42" applyFont="1" applyAlignment="1">
      <alignment horizontal="centerContinuous"/>
    </xf>
    <xf numFmtId="0" fontId="7" fillId="0" borderId="0" xfId="0" applyFont="1" applyAlignment="1">
      <alignment/>
    </xf>
    <xf numFmtId="171" fontId="7" fillId="0" borderId="0" xfId="42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1" fontId="8" fillId="0" borderId="0" xfId="42" applyFont="1" applyAlignment="1">
      <alignment horizontal="center"/>
    </xf>
    <xf numFmtId="0" fontId="8" fillId="0" borderId="10" xfId="0" applyFont="1" applyBorder="1" applyAlignment="1">
      <alignment horizontal="center"/>
    </xf>
    <xf numFmtId="171" fontId="8" fillId="0" borderId="10" xfId="42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1" fontId="8" fillId="0" borderId="0" xfId="42" applyFont="1" applyBorder="1" applyAlignment="1">
      <alignment horizontal="center"/>
    </xf>
    <xf numFmtId="171" fontId="8" fillId="33" borderId="11" xfId="42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171" fontId="9" fillId="0" borderId="0" xfId="42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171" fontId="10" fillId="0" borderId="0" xfId="42" applyFont="1" applyAlignment="1">
      <alignment horizontal="centerContinuous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171" fontId="8" fillId="0" borderId="12" xfId="42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171" fontId="9" fillId="0" borderId="0" xfId="42" applyFont="1" applyAlignment="1">
      <alignment horizontal="left"/>
    </xf>
    <xf numFmtId="0" fontId="11" fillId="0" borderId="0" xfId="0" applyFont="1" applyAlignment="1">
      <alignment horizontal="left"/>
    </xf>
    <xf numFmtId="171" fontId="11" fillId="0" borderId="0" xfId="42" applyFont="1" applyAlignment="1">
      <alignment horizontal="left"/>
    </xf>
    <xf numFmtId="0" fontId="12" fillId="0" borderId="0" xfId="0" applyFont="1" applyAlignment="1">
      <alignment horizontal="center"/>
    </xf>
    <xf numFmtId="171" fontId="12" fillId="0" borderId="0" xfId="42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1" fontId="12" fillId="0" borderId="10" xfId="42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1" fontId="12" fillId="0" borderId="0" xfId="42" applyFont="1" applyBorder="1" applyAlignment="1">
      <alignment horizontal="center"/>
    </xf>
    <xf numFmtId="171" fontId="12" fillId="34" borderId="0" xfId="42" applyFont="1" applyFill="1" applyBorder="1" applyAlignment="1">
      <alignment horizontal="center"/>
    </xf>
    <xf numFmtId="0" fontId="13" fillId="0" borderId="0" xfId="0" applyFont="1" applyAlignment="1">
      <alignment/>
    </xf>
    <xf numFmtId="171" fontId="11" fillId="0" borderId="0" xfId="42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3.421875" style="34" bestFit="1" customWidth="1"/>
    <col min="2" max="2" width="10.140625" style="5" bestFit="1" customWidth="1"/>
    <col min="3" max="3" width="12.421875" style="5" bestFit="1" customWidth="1"/>
    <col min="4" max="4" width="19.00390625" style="5" bestFit="1" customWidth="1"/>
    <col min="5" max="5" width="21.140625" style="5" bestFit="1" customWidth="1"/>
    <col min="6" max="6" width="13.421875" style="7" bestFit="1" customWidth="1"/>
    <col min="7" max="16384" width="11.421875" style="5" customWidth="1"/>
  </cols>
  <sheetData>
    <row r="1" spans="2:6" ht="24.75">
      <c r="B1" s="1" t="s">
        <v>0</v>
      </c>
      <c r="C1" s="1"/>
      <c r="D1" s="1"/>
      <c r="E1" s="1"/>
      <c r="F1" s="2"/>
    </row>
    <row r="2" spans="2:6" ht="24.75">
      <c r="B2" s="1" t="s">
        <v>8</v>
      </c>
      <c r="C2" s="1"/>
      <c r="D2" s="1"/>
      <c r="E2" s="1"/>
      <c r="F2" s="2"/>
    </row>
    <row r="3" spans="3:5" ht="19.5">
      <c r="C3" s="6"/>
      <c r="D3" s="6"/>
      <c r="E3" s="6" t="s">
        <v>1</v>
      </c>
    </row>
    <row r="4" spans="3:6" ht="19.5">
      <c r="C4" s="6" t="s">
        <v>2</v>
      </c>
      <c r="D4" s="6" t="s">
        <v>3</v>
      </c>
      <c r="E4" s="6" t="s">
        <v>4</v>
      </c>
      <c r="F4" s="7" t="s">
        <v>5</v>
      </c>
    </row>
    <row r="5" spans="1:6" s="28" customFormat="1" ht="18">
      <c r="A5" s="34">
        <v>1</v>
      </c>
      <c r="B5" s="26">
        <v>1984</v>
      </c>
      <c r="C5" s="26">
        <v>2</v>
      </c>
      <c r="D5" s="26">
        <v>49</v>
      </c>
      <c r="E5" s="26" t="s">
        <v>15</v>
      </c>
      <c r="F5" s="27">
        <v>52.19</v>
      </c>
    </row>
    <row r="6" spans="1:6" s="28" customFormat="1" ht="18">
      <c r="A6" s="34">
        <f>A5+1</f>
        <v>2</v>
      </c>
      <c r="B6" s="26">
        <v>1985</v>
      </c>
      <c r="C6" s="26">
        <v>2</v>
      </c>
      <c r="D6" s="26">
        <v>13</v>
      </c>
      <c r="E6" s="26"/>
      <c r="F6" s="27">
        <v>49.38</v>
      </c>
    </row>
    <row r="7" spans="1:6" s="28" customFormat="1" ht="18">
      <c r="A7" s="34">
        <f aca="true" t="shared" si="0" ref="A7:A40">A6+1</f>
        <v>3</v>
      </c>
      <c r="B7" s="26">
        <v>1986</v>
      </c>
      <c r="C7" s="26">
        <v>2</v>
      </c>
      <c r="D7" s="26">
        <v>24</v>
      </c>
      <c r="E7" s="26"/>
      <c r="F7" s="27">
        <v>50.44</v>
      </c>
    </row>
    <row r="8" spans="1:6" s="28" customFormat="1" ht="18">
      <c r="A8" s="34">
        <f t="shared" si="0"/>
        <v>4</v>
      </c>
      <c r="B8" s="29">
        <v>1987</v>
      </c>
      <c r="C8" s="29">
        <v>2</v>
      </c>
      <c r="D8" s="29">
        <v>50</v>
      </c>
      <c r="E8" s="29"/>
      <c r="F8" s="30">
        <v>52.58</v>
      </c>
    </row>
    <row r="9" spans="1:6" s="28" customFormat="1" ht="18">
      <c r="A9" s="34">
        <f t="shared" si="0"/>
        <v>5</v>
      </c>
      <c r="B9" s="31">
        <v>1988</v>
      </c>
      <c r="C9" s="31">
        <v>2</v>
      </c>
      <c r="D9" s="31">
        <v>18</v>
      </c>
      <c r="E9" s="31"/>
      <c r="F9" s="32">
        <v>50.08</v>
      </c>
    </row>
    <row r="10" spans="1:6" s="28" customFormat="1" ht="18">
      <c r="A10" s="34">
        <f t="shared" si="0"/>
        <v>6</v>
      </c>
      <c r="B10" s="26">
        <v>1989</v>
      </c>
      <c r="C10" s="26">
        <v>2</v>
      </c>
      <c r="D10" s="26">
        <v>5</v>
      </c>
      <c r="E10" s="26"/>
      <c r="F10" s="27">
        <v>49.18</v>
      </c>
    </row>
    <row r="11" spans="1:6" s="28" customFormat="1" ht="18">
      <c r="A11" s="34">
        <f t="shared" si="0"/>
        <v>7</v>
      </c>
      <c r="B11" s="26">
        <v>1990</v>
      </c>
      <c r="C11" s="26">
        <v>2</v>
      </c>
      <c r="D11" s="26">
        <v>6</v>
      </c>
      <c r="E11" s="26" t="s">
        <v>15</v>
      </c>
      <c r="F11" s="27">
        <v>49.24</v>
      </c>
    </row>
    <row r="12" spans="1:6" s="28" customFormat="1" ht="18">
      <c r="A12" s="34">
        <f t="shared" si="0"/>
        <v>8</v>
      </c>
      <c r="B12" s="26">
        <v>1991</v>
      </c>
      <c r="C12" s="26">
        <v>2</v>
      </c>
      <c r="D12" s="26">
        <v>5</v>
      </c>
      <c r="E12" s="26"/>
      <c r="F12" s="27">
        <v>49</v>
      </c>
    </row>
    <row r="13" spans="1:6" s="28" customFormat="1" ht="18">
      <c r="A13" s="34">
        <f t="shared" si="0"/>
        <v>9</v>
      </c>
      <c r="B13" s="26">
        <v>1992</v>
      </c>
      <c r="C13" s="26">
        <v>2</v>
      </c>
      <c r="D13" s="26">
        <v>3</v>
      </c>
      <c r="E13" s="26"/>
      <c r="F13" s="27">
        <v>49.19</v>
      </c>
    </row>
    <row r="14" spans="1:6" s="28" customFormat="1" ht="18">
      <c r="A14" s="34">
        <f t="shared" si="0"/>
        <v>10</v>
      </c>
      <c r="B14" s="26">
        <v>1993</v>
      </c>
      <c r="C14" s="26">
        <v>1</v>
      </c>
      <c r="D14" s="26">
        <v>20</v>
      </c>
      <c r="E14" s="26">
        <v>14</v>
      </c>
      <c r="F14" s="27">
        <v>49.36</v>
      </c>
    </row>
    <row r="15" spans="1:6" s="28" customFormat="1" ht="18">
      <c r="A15" s="34">
        <f t="shared" si="0"/>
        <v>11</v>
      </c>
      <c r="B15" s="26">
        <v>1994</v>
      </c>
      <c r="C15" s="26">
        <v>1</v>
      </c>
      <c r="D15" s="26">
        <v>20</v>
      </c>
      <c r="E15" s="26">
        <v>16</v>
      </c>
      <c r="F15" s="27">
        <v>49.41</v>
      </c>
    </row>
    <row r="16" spans="1:6" s="28" customFormat="1" ht="18">
      <c r="A16" s="34">
        <f t="shared" si="0"/>
        <v>12</v>
      </c>
      <c r="B16" s="26">
        <v>1995</v>
      </c>
      <c r="C16" s="26">
        <v>1</v>
      </c>
      <c r="D16" s="26">
        <v>22</v>
      </c>
      <c r="E16" s="26">
        <v>20</v>
      </c>
      <c r="F16" s="27">
        <v>51.53</v>
      </c>
    </row>
    <row r="17" spans="1:6" s="28" customFormat="1" ht="18">
      <c r="A17" s="34">
        <f t="shared" si="0"/>
        <v>13</v>
      </c>
      <c r="B17" s="26">
        <v>1996</v>
      </c>
      <c r="C17" s="26">
        <v>2</v>
      </c>
      <c r="D17" s="26">
        <v>4</v>
      </c>
      <c r="F17" s="27">
        <v>50.45</v>
      </c>
    </row>
    <row r="18" spans="1:6" s="28" customFormat="1" ht="18">
      <c r="A18" s="34">
        <f t="shared" si="0"/>
        <v>14</v>
      </c>
      <c r="B18" s="26">
        <v>1997</v>
      </c>
      <c r="C18" s="26">
        <v>1</v>
      </c>
      <c r="D18" s="26">
        <v>17</v>
      </c>
      <c r="E18" s="26">
        <v>14</v>
      </c>
      <c r="F18" s="27">
        <v>49.21</v>
      </c>
    </row>
    <row r="19" spans="1:6" s="28" customFormat="1" ht="18">
      <c r="A19" s="34">
        <f t="shared" si="0"/>
        <v>15</v>
      </c>
      <c r="B19" s="31">
        <v>1998</v>
      </c>
      <c r="C19" s="31">
        <v>1</v>
      </c>
      <c r="D19" s="31">
        <v>22</v>
      </c>
      <c r="E19" s="31">
        <v>19</v>
      </c>
      <c r="F19" s="32">
        <v>51.43</v>
      </c>
    </row>
    <row r="20" spans="1:6" s="28" customFormat="1" ht="18">
      <c r="A20" s="34">
        <f t="shared" si="0"/>
        <v>16</v>
      </c>
      <c r="B20" s="31">
        <v>1999</v>
      </c>
      <c r="C20" s="31">
        <v>2</v>
      </c>
      <c r="D20" s="31">
        <v>4</v>
      </c>
      <c r="E20" s="31"/>
      <c r="F20" s="32">
        <v>51.46</v>
      </c>
    </row>
    <row r="21" spans="1:6" s="28" customFormat="1" ht="18">
      <c r="A21" s="34">
        <f t="shared" si="0"/>
        <v>17</v>
      </c>
      <c r="B21" s="31">
        <v>2000</v>
      </c>
      <c r="C21" s="31">
        <v>1</v>
      </c>
      <c r="D21" s="31">
        <v>23</v>
      </c>
      <c r="E21" s="31">
        <v>16</v>
      </c>
      <c r="F21" s="32">
        <v>51.49</v>
      </c>
    </row>
    <row r="22" spans="1:6" s="28" customFormat="1" ht="18">
      <c r="A22" s="34">
        <f t="shared" si="0"/>
        <v>18</v>
      </c>
      <c r="B22" s="31">
        <v>2001</v>
      </c>
      <c r="C22" s="31">
        <v>1</v>
      </c>
      <c r="D22" s="31">
        <v>22</v>
      </c>
      <c r="E22" s="31">
        <v>17</v>
      </c>
      <c r="F22" s="32">
        <v>52.2</v>
      </c>
    </row>
    <row r="23" spans="1:6" s="28" customFormat="1" ht="18">
      <c r="A23" s="34">
        <f t="shared" si="0"/>
        <v>19</v>
      </c>
      <c r="B23" s="31">
        <v>2002</v>
      </c>
      <c r="C23" s="31">
        <v>2</v>
      </c>
      <c r="D23" s="31">
        <v>4</v>
      </c>
      <c r="E23" s="31"/>
      <c r="F23" s="32">
        <v>52.59</v>
      </c>
    </row>
    <row r="24" spans="1:6" s="28" customFormat="1" ht="18">
      <c r="A24" s="34">
        <f t="shared" si="0"/>
        <v>20</v>
      </c>
      <c r="B24" s="29">
        <v>2003</v>
      </c>
      <c r="C24" s="29">
        <v>1</v>
      </c>
      <c r="D24" s="29">
        <v>23</v>
      </c>
      <c r="E24" s="29">
        <v>18</v>
      </c>
      <c r="F24" s="30">
        <v>52.29</v>
      </c>
    </row>
    <row r="25" spans="1:6" s="28" customFormat="1" ht="18">
      <c r="A25" s="34">
        <f t="shared" si="0"/>
        <v>21</v>
      </c>
      <c r="B25" s="31">
        <v>2004</v>
      </c>
      <c r="C25" s="31">
        <v>2</v>
      </c>
      <c r="D25" s="31">
        <v>4</v>
      </c>
      <c r="E25" s="31"/>
      <c r="F25" s="32">
        <v>52.02</v>
      </c>
    </row>
    <row r="26" spans="1:6" s="28" customFormat="1" ht="18">
      <c r="A26" s="34">
        <f t="shared" si="0"/>
        <v>22</v>
      </c>
      <c r="B26" s="29">
        <v>2005</v>
      </c>
      <c r="C26" s="29">
        <v>1</v>
      </c>
      <c r="D26" s="29">
        <v>12</v>
      </c>
      <c r="E26" s="29">
        <v>10</v>
      </c>
      <c r="F26" s="30">
        <v>51.11</v>
      </c>
    </row>
    <row r="27" spans="1:6" s="26" customFormat="1" ht="18">
      <c r="A27" s="34">
        <f t="shared" si="0"/>
        <v>23</v>
      </c>
      <c r="B27" s="26">
        <v>2006</v>
      </c>
      <c r="C27" s="26">
        <v>1</v>
      </c>
      <c r="D27" s="26">
        <v>13</v>
      </c>
      <c r="E27" s="26">
        <v>9</v>
      </c>
      <c r="F27" s="27">
        <v>52.54</v>
      </c>
    </row>
    <row r="28" spans="1:6" s="26" customFormat="1" ht="18">
      <c r="A28" s="34">
        <f t="shared" si="0"/>
        <v>24</v>
      </c>
      <c r="B28" s="26">
        <v>2007</v>
      </c>
      <c r="C28" s="26">
        <v>1</v>
      </c>
      <c r="D28" s="26">
        <v>11</v>
      </c>
      <c r="E28" s="26">
        <v>9</v>
      </c>
      <c r="F28" s="27">
        <v>52.45</v>
      </c>
    </row>
    <row r="29" spans="1:6" s="26" customFormat="1" ht="18">
      <c r="A29" s="34">
        <f t="shared" si="0"/>
        <v>25</v>
      </c>
      <c r="B29" s="26">
        <v>2008</v>
      </c>
      <c r="C29" s="26">
        <v>1</v>
      </c>
      <c r="D29" s="26">
        <v>11</v>
      </c>
      <c r="E29" s="26">
        <v>9</v>
      </c>
      <c r="F29" s="33">
        <v>52.31</v>
      </c>
    </row>
    <row r="30" spans="1:6" s="26" customFormat="1" ht="18">
      <c r="A30" s="34">
        <f t="shared" si="0"/>
        <v>26</v>
      </c>
      <c r="B30" s="29">
        <v>2009</v>
      </c>
      <c r="C30" s="29">
        <v>1</v>
      </c>
      <c r="D30" s="29">
        <v>14</v>
      </c>
      <c r="E30" s="29">
        <v>12</v>
      </c>
      <c r="F30" s="30">
        <v>52.36</v>
      </c>
    </row>
    <row r="31" spans="1:6" s="26" customFormat="1" ht="18">
      <c r="A31" s="34">
        <f t="shared" si="0"/>
        <v>27</v>
      </c>
      <c r="B31" s="29">
        <v>2010</v>
      </c>
      <c r="C31" s="29">
        <v>1</v>
      </c>
      <c r="D31" s="29">
        <v>8</v>
      </c>
      <c r="E31" s="29">
        <v>7</v>
      </c>
      <c r="F31" s="30">
        <v>50.49</v>
      </c>
    </row>
    <row r="32" spans="1:6" s="26" customFormat="1" ht="18">
      <c r="A32" s="34">
        <f t="shared" si="0"/>
        <v>28</v>
      </c>
      <c r="B32" s="26">
        <v>2011</v>
      </c>
      <c r="C32" s="26">
        <v>1</v>
      </c>
      <c r="D32" s="26">
        <v>17</v>
      </c>
      <c r="E32" s="26">
        <v>14</v>
      </c>
      <c r="F32" s="27">
        <v>54.23</v>
      </c>
    </row>
    <row r="33" spans="1:6" s="26" customFormat="1" ht="18">
      <c r="A33" s="34">
        <f t="shared" si="0"/>
        <v>29</v>
      </c>
      <c r="B33" s="29">
        <v>2012</v>
      </c>
      <c r="C33" s="29">
        <v>1</v>
      </c>
      <c r="D33" s="29">
        <v>12</v>
      </c>
      <c r="E33" s="29">
        <v>12</v>
      </c>
      <c r="F33" s="30">
        <v>53.54</v>
      </c>
    </row>
    <row r="34" spans="1:6" s="26" customFormat="1" ht="18">
      <c r="A34" s="34">
        <f t="shared" si="0"/>
        <v>30</v>
      </c>
      <c r="B34" s="26">
        <v>2013</v>
      </c>
      <c r="C34" s="26">
        <v>1</v>
      </c>
      <c r="D34" s="26">
        <v>11</v>
      </c>
      <c r="E34" s="26">
        <v>9</v>
      </c>
      <c r="F34" s="27">
        <v>54.21</v>
      </c>
    </row>
    <row r="35" spans="1:6" s="26" customFormat="1" ht="18">
      <c r="A35" s="34">
        <f t="shared" si="0"/>
        <v>31</v>
      </c>
      <c r="B35" s="26">
        <v>2014</v>
      </c>
      <c r="C35" s="26">
        <v>1</v>
      </c>
      <c r="D35" s="26">
        <v>15</v>
      </c>
      <c r="E35" s="26">
        <v>14</v>
      </c>
      <c r="F35" s="27">
        <v>56.01</v>
      </c>
    </row>
    <row r="36" spans="1:6" s="26" customFormat="1" ht="18">
      <c r="A36" s="34">
        <f t="shared" si="0"/>
        <v>32</v>
      </c>
      <c r="B36" s="26">
        <v>2015</v>
      </c>
      <c r="C36" s="26">
        <v>1</v>
      </c>
      <c r="D36" s="26">
        <v>12</v>
      </c>
      <c r="E36" s="26">
        <v>12</v>
      </c>
      <c r="F36" s="27">
        <v>54.52</v>
      </c>
    </row>
    <row r="37" spans="1:6" s="26" customFormat="1" ht="18">
      <c r="A37" s="34">
        <f t="shared" si="0"/>
        <v>33</v>
      </c>
      <c r="B37" s="26">
        <v>2016</v>
      </c>
      <c r="C37" s="26">
        <v>1</v>
      </c>
      <c r="D37" s="26">
        <v>16</v>
      </c>
      <c r="E37" s="26">
        <v>16</v>
      </c>
      <c r="F37" s="27">
        <v>55.37</v>
      </c>
    </row>
    <row r="38" spans="1:6" s="26" customFormat="1" ht="18">
      <c r="A38" s="34">
        <f t="shared" si="0"/>
        <v>34</v>
      </c>
      <c r="B38" s="26">
        <v>2017</v>
      </c>
      <c r="C38" s="26">
        <v>1</v>
      </c>
      <c r="D38" s="26">
        <v>21</v>
      </c>
      <c r="E38" s="26">
        <v>21</v>
      </c>
      <c r="F38" s="27">
        <v>55.51</v>
      </c>
    </row>
    <row r="39" spans="1:6" s="26" customFormat="1" ht="18">
      <c r="A39" s="34">
        <f t="shared" si="0"/>
        <v>35</v>
      </c>
      <c r="B39" s="26">
        <v>2018</v>
      </c>
      <c r="C39" s="26">
        <v>1</v>
      </c>
      <c r="D39" s="26">
        <v>18</v>
      </c>
      <c r="E39" s="26">
        <v>18</v>
      </c>
      <c r="F39" s="27">
        <v>54.26</v>
      </c>
    </row>
    <row r="40" spans="1:6" s="26" customFormat="1" ht="18">
      <c r="A40" s="34">
        <f t="shared" si="0"/>
        <v>36</v>
      </c>
      <c r="B40" s="26">
        <v>2019</v>
      </c>
      <c r="C40" s="26">
        <v>2</v>
      </c>
      <c r="D40" s="26">
        <v>3</v>
      </c>
      <c r="E40" s="26">
        <v>3</v>
      </c>
      <c r="F40" s="27">
        <v>54.26</v>
      </c>
    </row>
    <row r="41" spans="1:6" s="15" customFormat="1" ht="14.25">
      <c r="A41" s="34"/>
      <c r="B41" s="22" t="s">
        <v>6</v>
      </c>
      <c r="C41" s="22"/>
      <c r="D41" s="22"/>
      <c r="E41" s="22"/>
      <c r="F41" s="23"/>
    </row>
    <row r="42" spans="1:6" s="15" customFormat="1" ht="14.25">
      <c r="A42" s="34"/>
      <c r="B42" s="22" t="s">
        <v>7</v>
      </c>
      <c r="C42" s="22"/>
      <c r="D42" s="22"/>
      <c r="E42" s="22"/>
      <c r="F42" s="23"/>
    </row>
    <row r="43" spans="1:6" s="21" customFormat="1" ht="12" customHeight="1">
      <c r="A43" s="34"/>
      <c r="B43" s="24" t="s">
        <v>9</v>
      </c>
      <c r="C43" s="24"/>
      <c r="D43" s="24"/>
      <c r="E43" s="24"/>
      <c r="F43" s="25"/>
    </row>
    <row r="44" spans="1:6" s="21" customFormat="1" ht="12" customHeight="1">
      <c r="A44" s="34"/>
      <c r="B44" s="36" t="s">
        <v>18</v>
      </c>
      <c r="C44" s="36"/>
      <c r="D44" s="36"/>
      <c r="E44" s="36"/>
      <c r="F44" s="36"/>
    </row>
    <row r="45" spans="1:6" s="21" customFormat="1" ht="12" customHeight="1">
      <c r="A45" s="34"/>
      <c r="B45" s="36" t="s">
        <v>17</v>
      </c>
      <c r="C45" s="36"/>
      <c r="D45" s="36"/>
      <c r="E45" s="36"/>
      <c r="F45" s="36"/>
    </row>
    <row r="46" spans="1:6" s="21" customFormat="1" ht="12" customHeight="1">
      <c r="A46" s="34"/>
      <c r="B46" s="36" t="s">
        <v>12</v>
      </c>
      <c r="C46" s="36"/>
      <c r="D46" s="36"/>
      <c r="E46" s="36"/>
      <c r="F46" s="36"/>
    </row>
    <row r="47" spans="1:6" s="21" customFormat="1" ht="12" customHeight="1">
      <c r="A47" s="34"/>
      <c r="B47" s="24" t="s">
        <v>16</v>
      </c>
      <c r="C47" s="24"/>
      <c r="D47" s="24"/>
      <c r="E47" s="24"/>
      <c r="F47" s="25"/>
    </row>
    <row r="48" spans="2:6" s="21" customFormat="1" ht="12" customHeight="1">
      <c r="B48" s="24" t="s">
        <v>22</v>
      </c>
      <c r="F48" s="35"/>
    </row>
    <row r="49" ht="12" customHeight="1">
      <c r="B49" s="21" t="s">
        <v>19</v>
      </c>
    </row>
    <row r="50" spans="2:6" s="21" customFormat="1" ht="12.75">
      <c r="B50" s="21" t="s">
        <v>20</v>
      </c>
      <c r="F50" s="35"/>
    </row>
    <row r="51" spans="2:6" s="21" customFormat="1" ht="12.75">
      <c r="B51" s="21" t="s">
        <v>21</v>
      </c>
      <c r="F51" s="35"/>
    </row>
    <row r="52" spans="2:6" s="21" customFormat="1" ht="12.75">
      <c r="B52" s="21" t="s">
        <v>23</v>
      </c>
      <c r="F52" s="35"/>
    </row>
  </sheetData>
  <sheetProtection/>
  <mergeCells count="3">
    <mergeCell ref="B44:F44"/>
    <mergeCell ref="B45:F45"/>
    <mergeCell ref="B46:F46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&amp;CHOLMTID.XLS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0.140625" style="5" bestFit="1" customWidth="1"/>
    <col min="2" max="2" width="12.421875" style="5" bestFit="1" customWidth="1"/>
    <col min="3" max="3" width="19.00390625" style="5" bestFit="1" customWidth="1"/>
    <col min="4" max="4" width="21.140625" style="5" bestFit="1" customWidth="1"/>
    <col min="5" max="5" width="13.421875" style="7" bestFit="1" customWidth="1"/>
    <col min="6" max="6" width="10.140625" style="5" bestFit="1" customWidth="1"/>
    <col min="7" max="7" width="11.421875" style="5" customWidth="1"/>
    <col min="8" max="8" width="10.140625" style="5" bestFit="1" customWidth="1"/>
    <col min="9" max="9" width="12.421875" style="5" bestFit="1" customWidth="1"/>
    <col min="10" max="16384" width="11.421875" style="5" customWidth="1"/>
  </cols>
  <sheetData>
    <row r="1" spans="1:5" ht="24.75">
      <c r="A1" s="1" t="s">
        <v>0</v>
      </c>
      <c r="B1" s="1"/>
      <c r="C1" s="1"/>
      <c r="D1" s="1"/>
      <c r="E1" s="2"/>
    </row>
    <row r="2" spans="1:5" ht="24.75">
      <c r="A2" s="1" t="s">
        <v>8</v>
      </c>
      <c r="B2" s="1"/>
      <c r="C2" s="1"/>
      <c r="D2" s="1"/>
      <c r="E2" s="2"/>
    </row>
    <row r="3" spans="2:4" ht="19.5">
      <c r="B3" s="6"/>
      <c r="C3" s="6"/>
      <c r="D3" s="6" t="s">
        <v>1</v>
      </c>
    </row>
    <row r="4" spans="2:5" ht="19.5">
      <c r="B4" s="6" t="s">
        <v>2</v>
      </c>
      <c r="C4" s="6" t="s">
        <v>3</v>
      </c>
      <c r="D4" s="6" t="s">
        <v>4</v>
      </c>
      <c r="E4" s="7" t="s">
        <v>5</v>
      </c>
    </row>
    <row r="5" spans="1:5" ht="19.5">
      <c r="A5" s="6">
        <v>1984</v>
      </c>
      <c r="B5" s="6">
        <v>2</v>
      </c>
      <c r="C5" s="6">
        <v>49</v>
      </c>
      <c r="D5" s="6"/>
      <c r="E5" s="7">
        <v>52.19</v>
      </c>
    </row>
    <row r="6" spans="1:5" ht="19.5">
      <c r="A6" s="6">
        <v>1985</v>
      </c>
      <c r="B6" s="6">
        <v>2</v>
      </c>
      <c r="C6" s="6">
        <v>13</v>
      </c>
      <c r="D6" s="6"/>
      <c r="E6" s="7">
        <v>49.38</v>
      </c>
    </row>
    <row r="7" spans="1:5" ht="19.5">
      <c r="A7" s="6">
        <v>1986</v>
      </c>
      <c r="B7" s="6">
        <v>2</v>
      </c>
      <c r="C7" s="6">
        <v>24</v>
      </c>
      <c r="D7" s="6"/>
      <c r="E7" s="7">
        <v>50.44</v>
      </c>
    </row>
    <row r="8" spans="1:5" ht="19.5">
      <c r="A8" s="8">
        <v>1987</v>
      </c>
      <c r="B8" s="8">
        <v>2</v>
      </c>
      <c r="C8" s="8">
        <v>50</v>
      </c>
      <c r="D8" s="8"/>
      <c r="E8" s="9">
        <v>52.58</v>
      </c>
    </row>
    <row r="9" spans="1:5" ht="19.5">
      <c r="A9" s="10">
        <v>1988</v>
      </c>
      <c r="B9" s="10">
        <v>2</v>
      </c>
      <c r="C9" s="10">
        <v>18</v>
      </c>
      <c r="D9" s="10"/>
      <c r="E9" s="11">
        <v>50.08</v>
      </c>
    </row>
    <row r="10" spans="1:5" ht="19.5">
      <c r="A10" s="6">
        <v>1989</v>
      </c>
      <c r="B10" s="6">
        <v>2</v>
      </c>
      <c r="C10" s="6">
        <v>5</v>
      </c>
      <c r="D10" s="6"/>
      <c r="E10" s="7">
        <v>49.18</v>
      </c>
    </row>
    <row r="11" spans="1:5" ht="19.5">
      <c r="A11" s="6">
        <v>1990</v>
      </c>
      <c r="B11" s="6">
        <v>2</v>
      </c>
      <c r="C11" s="6">
        <v>6</v>
      </c>
      <c r="D11" s="6"/>
      <c r="E11" s="7">
        <v>49.24</v>
      </c>
    </row>
    <row r="12" spans="1:5" ht="19.5">
      <c r="A12" s="6">
        <v>1991</v>
      </c>
      <c r="B12" s="6">
        <v>2</v>
      </c>
      <c r="C12" s="6">
        <v>5</v>
      </c>
      <c r="D12" s="6"/>
      <c r="E12" s="7">
        <v>49</v>
      </c>
    </row>
    <row r="13" spans="1:5" ht="19.5">
      <c r="A13" s="6">
        <v>1992</v>
      </c>
      <c r="B13" s="6">
        <v>2</v>
      </c>
      <c r="C13" s="6">
        <v>3</v>
      </c>
      <c r="D13" s="6"/>
      <c r="E13" s="7">
        <v>49.19</v>
      </c>
    </row>
    <row r="14" spans="1:5" ht="19.5">
      <c r="A14" s="6">
        <v>1993</v>
      </c>
      <c r="B14" s="6">
        <v>1</v>
      </c>
      <c r="C14" s="6">
        <v>20</v>
      </c>
      <c r="D14" s="6">
        <v>14</v>
      </c>
      <c r="E14" s="7">
        <v>49.36</v>
      </c>
    </row>
    <row r="15" spans="1:5" ht="19.5">
      <c r="A15" s="6">
        <v>1994</v>
      </c>
      <c r="B15" s="6">
        <v>1</v>
      </c>
      <c r="C15" s="6">
        <v>20</v>
      </c>
      <c r="D15" s="6">
        <v>16</v>
      </c>
      <c r="E15" s="7">
        <v>49.41</v>
      </c>
    </row>
    <row r="16" spans="1:5" ht="19.5">
      <c r="A16" s="6">
        <v>1995</v>
      </c>
      <c r="B16" s="6">
        <v>1</v>
      </c>
      <c r="C16" s="6">
        <v>22</v>
      </c>
      <c r="D16" s="6">
        <v>20</v>
      </c>
      <c r="E16" s="7">
        <v>51.53</v>
      </c>
    </row>
    <row r="17" spans="1:5" ht="19.5">
      <c r="A17" s="6">
        <v>1996</v>
      </c>
      <c r="B17" s="6">
        <v>2</v>
      </c>
      <c r="C17" s="6">
        <v>4</v>
      </c>
      <c r="E17" s="7">
        <v>50.45</v>
      </c>
    </row>
    <row r="18" spans="1:5" ht="19.5">
      <c r="A18" s="6">
        <v>1997</v>
      </c>
      <c r="B18" s="6">
        <v>1</v>
      </c>
      <c r="C18" s="6">
        <v>17</v>
      </c>
      <c r="D18" s="6">
        <v>14</v>
      </c>
      <c r="E18" s="7">
        <v>49.21</v>
      </c>
    </row>
    <row r="19" spans="1:5" ht="19.5">
      <c r="A19" s="10">
        <v>1998</v>
      </c>
      <c r="B19" s="10">
        <v>1</v>
      </c>
      <c r="C19" s="10">
        <v>22</v>
      </c>
      <c r="D19" s="10">
        <v>19</v>
      </c>
      <c r="E19" s="11">
        <v>51.43</v>
      </c>
    </row>
    <row r="20" spans="1:5" ht="19.5">
      <c r="A20" s="10">
        <v>1999</v>
      </c>
      <c r="B20" s="10">
        <v>2</v>
      </c>
      <c r="C20" s="10">
        <v>4</v>
      </c>
      <c r="D20" s="10"/>
      <c r="E20" s="11">
        <v>51.46</v>
      </c>
    </row>
    <row r="21" spans="1:5" ht="19.5">
      <c r="A21" s="10">
        <v>2000</v>
      </c>
      <c r="B21" s="10">
        <v>1</v>
      </c>
      <c r="C21" s="10">
        <v>23</v>
      </c>
      <c r="D21" s="10">
        <v>16</v>
      </c>
      <c r="E21" s="11">
        <v>51.49</v>
      </c>
    </row>
    <row r="22" spans="1:5" ht="19.5">
      <c r="A22" s="10">
        <v>2001</v>
      </c>
      <c r="B22" s="10">
        <v>1</v>
      </c>
      <c r="C22" s="10">
        <v>22</v>
      </c>
      <c r="D22" s="10">
        <v>17</v>
      </c>
      <c r="E22" s="11">
        <v>52.2</v>
      </c>
    </row>
    <row r="23" spans="1:5" ht="19.5">
      <c r="A23" s="10">
        <v>2002</v>
      </c>
      <c r="B23" s="10">
        <v>2</v>
      </c>
      <c r="C23" s="10">
        <v>4</v>
      </c>
      <c r="D23" s="10"/>
      <c r="E23" s="11">
        <v>52.59</v>
      </c>
    </row>
    <row r="24" spans="1:5" ht="19.5">
      <c r="A24" s="8">
        <v>2003</v>
      </c>
      <c r="B24" s="8">
        <v>1</v>
      </c>
      <c r="C24" s="8">
        <v>23</v>
      </c>
      <c r="D24" s="8">
        <v>18</v>
      </c>
      <c r="E24" s="9">
        <v>52.29</v>
      </c>
    </row>
    <row r="25" spans="1:5" ht="19.5">
      <c r="A25" s="10">
        <v>2004</v>
      </c>
      <c r="B25" s="10">
        <v>2</v>
      </c>
      <c r="C25" s="10">
        <v>4</v>
      </c>
      <c r="D25" s="10"/>
      <c r="E25" s="11">
        <v>52.02</v>
      </c>
    </row>
    <row r="26" spans="1:5" ht="19.5">
      <c r="A26" s="8">
        <v>2005</v>
      </c>
      <c r="B26" s="8">
        <v>1</v>
      </c>
      <c r="C26" s="8">
        <v>12</v>
      </c>
      <c r="D26" s="8">
        <v>10</v>
      </c>
      <c r="E26" s="9">
        <v>51.11</v>
      </c>
    </row>
    <row r="27" spans="1:5" s="6" customFormat="1" ht="19.5">
      <c r="A27" s="6">
        <v>2006</v>
      </c>
      <c r="B27" s="6">
        <v>1</v>
      </c>
      <c r="C27" s="6">
        <v>13</v>
      </c>
      <c r="D27" s="6">
        <v>9</v>
      </c>
      <c r="E27" s="7">
        <v>52.54</v>
      </c>
    </row>
    <row r="28" spans="1:5" s="6" customFormat="1" ht="20.25" thickBot="1">
      <c r="A28" s="6">
        <v>2007</v>
      </c>
      <c r="B28" s="6">
        <v>1</v>
      </c>
      <c r="C28" s="6">
        <v>11</v>
      </c>
      <c r="D28" s="6">
        <v>9</v>
      </c>
      <c r="E28" s="7">
        <v>52.45</v>
      </c>
    </row>
    <row r="29" spans="1:5" s="6" customFormat="1" ht="20.25" thickBot="1">
      <c r="A29" s="6">
        <v>2008</v>
      </c>
      <c r="B29" s="6">
        <v>1</v>
      </c>
      <c r="C29" s="6">
        <v>11</v>
      </c>
      <c r="D29" s="6">
        <v>9</v>
      </c>
      <c r="E29" s="12">
        <v>52.31</v>
      </c>
    </row>
    <row r="30" spans="1:5" s="6" customFormat="1" ht="19.5">
      <c r="A30" s="6">
        <v>2009</v>
      </c>
      <c r="B30" s="6">
        <v>1</v>
      </c>
      <c r="C30" s="6">
        <v>14</v>
      </c>
      <c r="D30" s="6">
        <v>12</v>
      </c>
      <c r="E30" s="7">
        <v>52.36</v>
      </c>
    </row>
    <row r="31" spans="1:8" s="6" customFormat="1" ht="19.5">
      <c r="A31" s="19">
        <v>2010</v>
      </c>
      <c r="B31" s="19">
        <v>1</v>
      </c>
      <c r="C31" s="19">
        <v>8</v>
      </c>
      <c r="D31" s="19">
        <v>7</v>
      </c>
      <c r="E31" s="20">
        <v>50.49</v>
      </c>
      <c r="F31" s="6">
        <f>50*60</f>
        <v>3000</v>
      </c>
      <c r="G31" s="6">
        <v>49</v>
      </c>
      <c r="H31" s="6">
        <f>F31+G31</f>
        <v>3049</v>
      </c>
    </row>
    <row r="32" spans="1:5" s="15" customFormat="1" ht="14.25">
      <c r="A32" s="13" t="s">
        <v>6</v>
      </c>
      <c r="B32" s="13"/>
      <c r="C32" s="13"/>
      <c r="D32" s="13"/>
      <c r="E32" s="14"/>
    </row>
    <row r="33" spans="1:9" s="15" customFormat="1" ht="14.25">
      <c r="A33" s="13" t="s">
        <v>7</v>
      </c>
      <c r="B33" s="13"/>
      <c r="C33" s="13"/>
      <c r="D33" s="13"/>
      <c r="E33" s="14"/>
      <c r="H33" s="15">
        <f>H31/17925*18425</f>
        <v>3134.0488145048816</v>
      </c>
      <c r="I33" s="15">
        <f>60*52</f>
        <v>3120</v>
      </c>
    </row>
    <row r="34" spans="1:8" s="15" customFormat="1" ht="14.25">
      <c r="A34" s="16" t="s">
        <v>9</v>
      </c>
      <c r="B34" s="16"/>
      <c r="C34" s="16"/>
      <c r="D34" s="16"/>
      <c r="E34" s="17"/>
      <c r="F34" s="18"/>
      <c r="H34" s="15">
        <f>I33</f>
        <v>3120</v>
      </c>
    </row>
    <row r="35" spans="1:9" s="15" customFormat="1" ht="14.25">
      <c r="A35" s="37" t="s">
        <v>10</v>
      </c>
      <c r="B35" s="37"/>
      <c r="C35" s="37"/>
      <c r="D35" s="37"/>
      <c r="E35" s="37"/>
      <c r="H35" s="15">
        <f>H33-H34</f>
        <v>14.048814504881648</v>
      </c>
      <c r="I35" s="15">
        <v>52.14</v>
      </c>
    </row>
    <row r="36" spans="1:5" s="15" customFormat="1" ht="14.25">
      <c r="A36" s="37" t="s">
        <v>11</v>
      </c>
      <c r="B36" s="37"/>
      <c r="C36" s="37"/>
      <c r="D36" s="37"/>
      <c r="E36" s="37"/>
    </row>
    <row r="37" spans="1:5" s="15" customFormat="1" ht="14.25">
      <c r="A37" s="38" t="s">
        <v>12</v>
      </c>
      <c r="B37" s="38"/>
      <c r="C37" s="38"/>
      <c r="D37" s="38"/>
      <c r="E37" s="38"/>
    </row>
    <row r="38" s="3" customFormat="1" ht="15">
      <c r="E38" s="4"/>
    </row>
  </sheetData>
  <sheetProtection/>
  <mergeCells count="3">
    <mergeCell ref="A35:E35"/>
    <mergeCell ref="A36:E36"/>
    <mergeCell ref="A37:E37"/>
  </mergeCells>
  <printOptions gridLines="1"/>
  <pageMargins left="0.787401575" right="0.787401575" top="0.984251969" bottom="0.984251969" header="0.5" footer="0.5"/>
  <pageSetup horizontalDpi="1200" verticalDpi="1200" orientation="portrait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22">
      <selection activeCell="K39" sqref="K39"/>
    </sheetView>
  </sheetViews>
  <sheetFormatPr defaultColWidth="9.140625" defaultRowHeight="12.75"/>
  <cols>
    <col min="1" max="1" width="10.140625" style="5" bestFit="1" customWidth="1"/>
    <col min="2" max="2" width="12.421875" style="5" bestFit="1" customWidth="1"/>
    <col min="3" max="3" width="19.00390625" style="5" bestFit="1" customWidth="1"/>
    <col min="4" max="4" width="21.140625" style="5" bestFit="1" customWidth="1"/>
    <col min="5" max="5" width="13.421875" style="7" bestFit="1" customWidth="1"/>
    <col min="6" max="6" width="9.57421875" style="5" bestFit="1" customWidth="1"/>
    <col min="7" max="7" width="11.421875" style="5" customWidth="1"/>
    <col min="8" max="9" width="9.57421875" style="5" bestFit="1" customWidth="1"/>
    <col min="10" max="16384" width="11.421875" style="5" customWidth="1"/>
  </cols>
  <sheetData>
    <row r="1" spans="1:5" ht="24.75">
      <c r="A1" s="1" t="s">
        <v>0</v>
      </c>
      <c r="B1" s="1"/>
      <c r="C1" s="1"/>
      <c r="D1" s="1"/>
      <c r="E1" s="2"/>
    </row>
    <row r="2" spans="1:5" ht="24.75">
      <c r="A2" s="1" t="s">
        <v>8</v>
      </c>
      <c r="B2" s="1"/>
      <c r="C2" s="1"/>
      <c r="D2" s="1"/>
      <c r="E2" s="2"/>
    </row>
    <row r="3" spans="2:4" ht="19.5">
      <c r="B3" s="6"/>
      <c r="C3" s="6"/>
      <c r="D3" s="6" t="s">
        <v>1</v>
      </c>
    </row>
    <row r="4" spans="2:5" ht="19.5">
      <c r="B4" s="6" t="s">
        <v>2</v>
      </c>
      <c r="C4" s="6" t="s">
        <v>3</v>
      </c>
      <c r="D4" s="6" t="s">
        <v>4</v>
      </c>
      <c r="E4" s="7" t="s">
        <v>5</v>
      </c>
    </row>
    <row r="5" spans="1:5" s="28" customFormat="1" ht="18">
      <c r="A5" s="26">
        <v>1984</v>
      </c>
      <c r="B5" s="26">
        <v>2</v>
      </c>
      <c r="C5" s="26">
        <v>49</v>
      </c>
      <c r="D5" s="26"/>
      <c r="E5" s="27">
        <v>52.19</v>
      </c>
    </row>
    <row r="6" spans="1:5" s="28" customFormat="1" ht="18">
      <c r="A6" s="26">
        <v>1985</v>
      </c>
      <c r="B6" s="26">
        <v>2</v>
      </c>
      <c r="C6" s="26">
        <v>13</v>
      </c>
      <c r="D6" s="26"/>
      <c r="E6" s="27">
        <v>49.38</v>
      </c>
    </row>
    <row r="7" spans="1:5" s="28" customFormat="1" ht="18">
      <c r="A7" s="26">
        <v>1986</v>
      </c>
      <c r="B7" s="26">
        <v>2</v>
      </c>
      <c r="C7" s="26">
        <v>24</v>
      </c>
      <c r="D7" s="26"/>
      <c r="E7" s="27">
        <v>50.44</v>
      </c>
    </row>
    <row r="8" spans="1:5" s="28" customFormat="1" ht="18">
      <c r="A8" s="29">
        <v>1987</v>
      </c>
      <c r="B8" s="29">
        <v>2</v>
      </c>
      <c r="C8" s="29">
        <v>50</v>
      </c>
      <c r="D8" s="29"/>
      <c r="E8" s="30">
        <v>52.58</v>
      </c>
    </row>
    <row r="9" spans="1:5" s="28" customFormat="1" ht="18">
      <c r="A9" s="31">
        <v>1988</v>
      </c>
      <c r="B9" s="31">
        <v>2</v>
      </c>
      <c r="C9" s="31">
        <v>18</v>
      </c>
      <c r="D9" s="31"/>
      <c r="E9" s="32">
        <v>50.08</v>
      </c>
    </row>
    <row r="10" spans="1:5" s="28" customFormat="1" ht="18">
      <c r="A10" s="26">
        <v>1989</v>
      </c>
      <c r="B10" s="26">
        <v>2</v>
      </c>
      <c r="C10" s="26">
        <v>5</v>
      </c>
      <c r="D10" s="26"/>
      <c r="E10" s="27">
        <v>49.18</v>
      </c>
    </row>
    <row r="11" spans="1:5" s="28" customFormat="1" ht="18">
      <c r="A11" s="26">
        <v>1990</v>
      </c>
      <c r="B11" s="26">
        <v>2</v>
      </c>
      <c r="C11" s="26">
        <v>6</v>
      </c>
      <c r="D11" s="26"/>
      <c r="E11" s="27">
        <v>49.24</v>
      </c>
    </row>
    <row r="12" spans="1:5" s="28" customFormat="1" ht="18">
      <c r="A12" s="26">
        <v>1991</v>
      </c>
      <c r="B12" s="26">
        <v>2</v>
      </c>
      <c r="C12" s="26">
        <v>5</v>
      </c>
      <c r="D12" s="26"/>
      <c r="E12" s="27">
        <v>49</v>
      </c>
    </row>
    <row r="13" spans="1:5" s="28" customFormat="1" ht="18">
      <c r="A13" s="26">
        <v>1992</v>
      </c>
      <c r="B13" s="26">
        <v>2</v>
      </c>
      <c r="C13" s="26">
        <v>3</v>
      </c>
      <c r="D13" s="26"/>
      <c r="E13" s="27">
        <v>49.19</v>
      </c>
    </row>
    <row r="14" spans="1:5" s="28" customFormat="1" ht="18">
      <c r="A14" s="26">
        <v>1993</v>
      </c>
      <c r="B14" s="26">
        <v>1</v>
      </c>
      <c r="C14" s="26">
        <v>20</v>
      </c>
      <c r="D14" s="26">
        <v>14</v>
      </c>
      <c r="E14" s="27">
        <v>49.36</v>
      </c>
    </row>
    <row r="15" spans="1:5" s="28" customFormat="1" ht="18">
      <c r="A15" s="26">
        <v>1994</v>
      </c>
      <c r="B15" s="26">
        <v>1</v>
      </c>
      <c r="C15" s="26">
        <v>20</v>
      </c>
      <c r="D15" s="26">
        <v>16</v>
      </c>
      <c r="E15" s="27">
        <v>49.41</v>
      </c>
    </row>
    <row r="16" spans="1:5" s="28" customFormat="1" ht="18">
      <c r="A16" s="26">
        <v>1995</v>
      </c>
      <c r="B16" s="26">
        <v>1</v>
      </c>
      <c r="C16" s="26">
        <v>22</v>
      </c>
      <c r="D16" s="26">
        <v>20</v>
      </c>
      <c r="E16" s="27">
        <v>51.53</v>
      </c>
    </row>
    <row r="17" spans="1:5" s="28" customFormat="1" ht="18">
      <c r="A17" s="26">
        <v>1996</v>
      </c>
      <c r="B17" s="26">
        <v>2</v>
      </c>
      <c r="C17" s="26">
        <v>4</v>
      </c>
      <c r="E17" s="27">
        <v>50.45</v>
      </c>
    </row>
    <row r="18" spans="1:5" s="28" customFormat="1" ht="18">
      <c r="A18" s="26">
        <v>1997</v>
      </c>
      <c r="B18" s="26">
        <v>1</v>
      </c>
      <c r="C18" s="26">
        <v>17</v>
      </c>
      <c r="D18" s="26">
        <v>14</v>
      </c>
      <c r="E18" s="27">
        <v>49.21</v>
      </c>
    </row>
    <row r="19" spans="1:5" s="28" customFormat="1" ht="18">
      <c r="A19" s="31">
        <v>1998</v>
      </c>
      <c r="B19" s="31">
        <v>1</v>
      </c>
      <c r="C19" s="31">
        <v>22</v>
      </c>
      <c r="D19" s="31">
        <v>19</v>
      </c>
      <c r="E19" s="32">
        <v>51.43</v>
      </c>
    </row>
    <row r="20" spans="1:5" s="28" customFormat="1" ht="18">
      <c r="A20" s="31">
        <v>1999</v>
      </c>
      <c r="B20" s="31">
        <v>2</v>
      </c>
      <c r="C20" s="31">
        <v>4</v>
      </c>
      <c r="D20" s="31"/>
      <c r="E20" s="32">
        <v>51.46</v>
      </c>
    </row>
    <row r="21" spans="1:5" s="28" customFormat="1" ht="18">
      <c r="A21" s="31">
        <v>2000</v>
      </c>
      <c r="B21" s="31">
        <v>1</v>
      </c>
      <c r="C21" s="31">
        <v>23</v>
      </c>
      <c r="D21" s="31">
        <v>16</v>
      </c>
      <c r="E21" s="32">
        <v>51.49</v>
      </c>
    </row>
    <row r="22" spans="1:5" s="28" customFormat="1" ht="18">
      <c r="A22" s="31">
        <v>2001</v>
      </c>
      <c r="B22" s="31">
        <v>1</v>
      </c>
      <c r="C22" s="31">
        <v>22</v>
      </c>
      <c r="D22" s="31">
        <v>17</v>
      </c>
      <c r="E22" s="32">
        <v>52.2</v>
      </c>
    </row>
    <row r="23" spans="1:5" s="28" customFormat="1" ht="18">
      <c r="A23" s="31">
        <v>2002</v>
      </c>
      <c r="B23" s="31">
        <v>2</v>
      </c>
      <c r="C23" s="31">
        <v>4</v>
      </c>
      <c r="D23" s="31"/>
      <c r="E23" s="32">
        <v>52.59</v>
      </c>
    </row>
    <row r="24" spans="1:5" s="28" customFormat="1" ht="18">
      <c r="A24" s="29">
        <v>2003</v>
      </c>
      <c r="B24" s="29">
        <v>1</v>
      </c>
      <c r="C24" s="29">
        <v>23</v>
      </c>
      <c r="D24" s="29">
        <v>18</v>
      </c>
      <c r="E24" s="30">
        <v>52.29</v>
      </c>
    </row>
    <row r="25" spans="1:5" s="28" customFormat="1" ht="18">
      <c r="A25" s="31">
        <v>2004</v>
      </c>
      <c r="B25" s="31">
        <v>2</v>
      </c>
      <c r="C25" s="31">
        <v>4</v>
      </c>
      <c r="D25" s="31"/>
      <c r="E25" s="32">
        <v>52.02</v>
      </c>
    </row>
    <row r="26" spans="1:5" s="28" customFormat="1" ht="18">
      <c r="A26" s="29">
        <v>2005</v>
      </c>
      <c r="B26" s="29">
        <v>1</v>
      </c>
      <c r="C26" s="29">
        <v>12</v>
      </c>
      <c r="D26" s="29">
        <v>10</v>
      </c>
      <c r="E26" s="30">
        <v>51.11</v>
      </c>
    </row>
    <row r="27" spans="1:5" s="26" customFormat="1" ht="18">
      <c r="A27" s="26">
        <v>2006</v>
      </c>
      <c r="B27" s="26">
        <v>1</v>
      </c>
      <c r="C27" s="26">
        <v>13</v>
      </c>
      <c r="D27" s="26">
        <v>9</v>
      </c>
      <c r="E27" s="27">
        <v>52.54</v>
      </c>
    </row>
    <row r="28" spans="1:5" s="26" customFormat="1" ht="18">
      <c r="A28" s="26">
        <v>2007</v>
      </c>
      <c r="B28" s="26">
        <v>1</v>
      </c>
      <c r="C28" s="26">
        <v>11</v>
      </c>
      <c r="D28" s="26">
        <v>9</v>
      </c>
      <c r="E28" s="27">
        <v>52.45</v>
      </c>
    </row>
    <row r="29" spans="1:5" s="26" customFormat="1" ht="18">
      <c r="A29" s="26">
        <v>2008</v>
      </c>
      <c r="B29" s="26">
        <v>1</v>
      </c>
      <c r="C29" s="26">
        <v>11</v>
      </c>
      <c r="D29" s="26">
        <v>9</v>
      </c>
      <c r="E29" s="33">
        <v>52.31</v>
      </c>
    </row>
    <row r="30" spans="1:5" s="26" customFormat="1" ht="18">
      <c r="A30" s="26">
        <v>2009</v>
      </c>
      <c r="B30" s="26">
        <v>1</v>
      </c>
      <c r="C30" s="26">
        <v>14</v>
      </c>
      <c r="D30" s="26">
        <v>12</v>
      </c>
      <c r="E30" s="27">
        <v>52.36</v>
      </c>
    </row>
    <row r="31" spans="1:5" s="26" customFormat="1" ht="18">
      <c r="A31" s="26">
        <v>2010</v>
      </c>
      <c r="B31" s="26">
        <v>1</v>
      </c>
      <c r="C31" s="26">
        <v>8</v>
      </c>
      <c r="D31" s="26">
        <v>7</v>
      </c>
      <c r="E31" s="27">
        <v>50.49</v>
      </c>
    </row>
    <row r="32" spans="1:8" s="26" customFormat="1" ht="18">
      <c r="A32" s="26">
        <v>2011</v>
      </c>
      <c r="B32" s="26">
        <v>1</v>
      </c>
      <c r="C32" s="26">
        <v>17</v>
      </c>
      <c r="D32" s="26">
        <v>14</v>
      </c>
      <c r="E32" s="27">
        <v>54.23</v>
      </c>
      <c r="F32" s="26">
        <f>60*54</f>
        <v>3240</v>
      </c>
      <c r="G32" s="26">
        <v>23</v>
      </c>
      <c r="H32" s="26">
        <f>F32+G32</f>
        <v>3263</v>
      </c>
    </row>
    <row r="33" spans="1:11" s="15" customFormat="1" ht="18">
      <c r="A33" s="22" t="s">
        <v>6</v>
      </c>
      <c r="B33" s="22"/>
      <c r="C33" s="22"/>
      <c r="D33" s="22"/>
      <c r="E33" s="23"/>
      <c r="F33" s="15" t="s">
        <v>14</v>
      </c>
      <c r="I33" s="26">
        <f>H32/18425*17925</f>
        <v>3174.4518317503394</v>
      </c>
      <c r="J33" s="15">
        <v>3120</v>
      </c>
      <c r="K33" s="15">
        <v>52.54</v>
      </c>
    </row>
    <row r="34" spans="1:5" s="15" customFormat="1" ht="14.25">
      <c r="A34" s="22" t="s">
        <v>7</v>
      </c>
      <c r="B34" s="22"/>
      <c r="C34" s="22"/>
      <c r="D34" s="22"/>
      <c r="E34" s="23"/>
    </row>
    <row r="35" spans="1:5" s="21" customFormat="1" ht="12.75">
      <c r="A35" s="24" t="s">
        <v>9</v>
      </c>
      <c r="B35" s="24"/>
      <c r="C35" s="24"/>
      <c r="D35" s="24"/>
      <c r="E35" s="25"/>
    </row>
    <row r="36" spans="1:5" s="21" customFormat="1" ht="12.75">
      <c r="A36" s="36" t="s">
        <v>10</v>
      </c>
      <c r="B36" s="36"/>
      <c r="C36" s="36"/>
      <c r="D36" s="36"/>
      <c r="E36" s="36"/>
    </row>
    <row r="37" spans="1:5" s="21" customFormat="1" ht="12.75">
      <c r="A37" s="36" t="s">
        <v>11</v>
      </c>
      <c r="B37" s="36"/>
      <c r="C37" s="36"/>
      <c r="D37" s="36"/>
      <c r="E37" s="36"/>
    </row>
    <row r="38" spans="1:5" s="21" customFormat="1" ht="12.75">
      <c r="A38" s="36" t="s">
        <v>12</v>
      </c>
      <c r="B38" s="36"/>
      <c r="C38" s="36"/>
      <c r="D38" s="36"/>
      <c r="E38" s="36"/>
    </row>
    <row r="39" spans="1:5" s="21" customFormat="1" ht="12.75">
      <c r="A39" s="24" t="s">
        <v>13</v>
      </c>
      <c r="B39" s="24"/>
      <c r="C39" s="24"/>
      <c r="D39" s="24"/>
      <c r="E39" s="25"/>
    </row>
  </sheetData>
  <sheetProtection/>
  <mergeCells count="3">
    <mergeCell ref="A36:E36"/>
    <mergeCell ref="A37:E37"/>
    <mergeCell ref="A38:E38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2019-05-09T10:48:34Z</cp:lastPrinted>
  <dcterms:created xsi:type="dcterms:W3CDTF">2005-04-29T19:32:56Z</dcterms:created>
  <dcterms:modified xsi:type="dcterms:W3CDTF">2019-05-12T13:27:44Z</dcterms:modified>
  <cp:category/>
  <cp:version/>
  <cp:contentType/>
  <cp:contentStatus/>
</cp:coreProperties>
</file>