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2"/>
  </bookViews>
  <sheets>
    <sheet name="Løp utenfor bane" sheetId="1" r:id="rId1"/>
    <sheet name="Banestevner" sheetId="2" r:id="rId2"/>
    <sheet name="Stafetter-Sammendrag" sheetId="3" r:id="rId3"/>
  </sheets>
  <definedNames/>
  <calcPr fullCalcOnLoad="1"/>
</workbook>
</file>

<file path=xl/sharedStrings.xml><?xml version="1.0" encoding="utf-8"?>
<sst xmlns="http://schemas.openxmlformats.org/spreadsheetml/2006/main" count="339" uniqueCount="258">
  <si>
    <t>LØP UTENFOR BANE (senior &amp; junior)</t>
  </si>
  <si>
    <t>Bolme Tor Jarle</t>
  </si>
  <si>
    <t>Børset Stein Ivar</t>
  </si>
  <si>
    <t>Grønning Frode</t>
  </si>
  <si>
    <t>Løset Ole Kr</t>
  </si>
  <si>
    <t>Sæther Bjørn</t>
  </si>
  <si>
    <t>Sæther Øystein</t>
  </si>
  <si>
    <t>Vonheim Bjørn</t>
  </si>
  <si>
    <t>Trollheimsløpet</t>
  </si>
  <si>
    <t>Jordbærtrimmen</t>
  </si>
  <si>
    <t>Kpt.Dreiers Minneløp</t>
  </si>
  <si>
    <t xml:space="preserve">Klubbmestersk terrengløp </t>
  </si>
  <si>
    <t>Lina Roindt</t>
  </si>
  <si>
    <t>Torvikbukt Rundt</t>
  </si>
  <si>
    <t>Øvrige utøvere</t>
  </si>
  <si>
    <t>Totalt ant. starter</t>
  </si>
  <si>
    <t>St.Olav lag 1</t>
  </si>
  <si>
    <t>St.Olav lag 2</t>
  </si>
  <si>
    <t>BANESTEVNER (senior &amp; junior)</t>
  </si>
  <si>
    <t>Tot.antall starter</t>
  </si>
  <si>
    <t>SAMMENDRAG</t>
  </si>
  <si>
    <t>SUM STAFETTER</t>
  </si>
  <si>
    <t>TOT.ANT.STARTER</t>
  </si>
  <si>
    <t>Svinsås Morten</t>
  </si>
  <si>
    <t>Mikkelsen Råg</t>
  </si>
  <si>
    <t>Fiske Jo Bjørnar</t>
  </si>
  <si>
    <t>Fagerholt Kjetil</t>
  </si>
  <si>
    <t>Romundstad Jan</t>
  </si>
  <si>
    <t>BANESTEVNER</t>
  </si>
  <si>
    <t>Størenmila</t>
  </si>
  <si>
    <t>Sæther Pål</t>
  </si>
  <si>
    <t xml:space="preserve">Tallene i rubrikkene betyr plassering i sin klasse   </t>
  </si>
  <si>
    <t>Beste tid uansett klasse =</t>
  </si>
  <si>
    <t>Hagen Lars</t>
  </si>
  <si>
    <t>Nonstad Bård</t>
  </si>
  <si>
    <t xml:space="preserve">Moholdt Lars </t>
  </si>
  <si>
    <t>Bardal Lars Morten</t>
  </si>
  <si>
    <t>Grøseth Henrik</t>
  </si>
  <si>
    <t>Eilifsen Morten</t>
  </si>
  <si>
    <t>M=mosjonsklasse</t>
  </si>
  <si>
    <r>
      <t xml:space="preserve">Løpsnavn i </t>
    </r>
    <r>
      <rPr>
        <b/>
        <i/>
        <sz val="9"/>
        <rFont val="Bookman Old Style"/>
        <family val="1"/>
      </rPr>
      <t>kursiv</t>
    </r>
    <r>
      <rPr>
        <b/>
        <sz val="9"/>
        <rFont val="Bookman Old Style"/>
        <family val="1"/>
      </rPr>
      <t xml:space="preserve"> betyr at løpet har bare en klasse uavhengig av alder.</t>
    </r>
  </si>
  <si>
    <t>SENIOR/JUNIOR</t>
  </si>
  <si>
    <t>Solem Jon</t>
  </si>
  <si>
    <t>Selbuløpet</t>
  </si>
  <si>
    <t>Langen Helge</t>
  </si>
  <si>
    <t>Maroni Terje</t>
  </si>
  <si>
    <t>Reitan Trygve</t>
  </si>
  <si>
    <t>Rodriguez Juan Miguel V</t>
  </si>
  <si>
    <t>Eldevik Jørund</t>
  </si>
  <si>
    <t>Moholdt Lars</t>
  </si>
  <si>
    <t>Sentrumsløpet</t>
  </si>
  <si>
    <t>Trondheim Maraton</t>
  </si>
  <si>
    <t>LØP UTENFOR BANE</t>
  </si>
  <si>
    <t>Nilsen Arnt Inge</t>
  </si>
  <si>
    <t>St.Olav lag 3</t>
  </si>
  <si>
    <t>Nybrottkarusellen (1.500m)</t>
  </si>
  <si>
    <t>Strand Stig</t>
  </si>
  <si>
    <t>Holm Thomas</t>
  </si>
  <si>
    <t>Thonstad Audun</t>
  </si>
  <si>
    <t>Lykkja Hans Petter</t>
  </si>
  <si>
    <t>B&amp;OI Gampen, 1. løp, 4 km</t>
  </si>
  <si>
    <t>Forbordfjellet opp</t>
  </si>
  <si>
    <t>Olsen Terje</t>
  </si>
  <si>
    <t>Almannbergje Opp</t>
  </si>
  <si>
    <t>Moholdt Geir</t>
  </si>
  <si>
    <t>14.08.</t>
  </si>
  <si>
    <t>22.08.</t>
  </si>
  <si>
    <t>Hytteplanmila</t>
  </si>
  <si>
    <t>St.Olav lag 4</t>
  </si>
  <si>
    <t xml:space="preserve"> </t>
  </si>
  <si>
    <t>19.08.</t>
  </si>
  <si>
    <t>Holmenkoll lag 1</t>
  </si>
  <si>
    <t>Bøe Alf Petter</t>
  </si>
  <si>
    <t>Hov Gjermund</t>
  </si>
  <si>
    <t>Muan Martin</t>
  </si>
  <si>
    <t>01.05.</t>
  </si>
  <si>
    <t>Konradløpet</t>
  </si>
  <si>
    <t>26.05.</t>
  </si>
  <si>
    <t>Wærnes Andreas Dahlø</t>
  </si>
  <si>
    <t>09.06.</t>
  </si>
  <si>
    <t>22.06.</t>
  </si>
  <si>
    <t>Knubben Rundt</t>
  </si>
  <si>
    <t>31.07.</t>
  </si>
  <si>
    <t>Tallia Tiia</t>
  </si>
  <si>
    <t>08.09.</t>
  </si>
  <si>
    <t>09.09.</t>
  </si>
  <si>
    <t>11.09.</t>
  </si>
  <si>
    <t>Resfjellet Opp</t>
  </si>
  <si>
    <t>16.10.</t>
  </si>
  <si>
    <t>Tallila Tiia</t>
  </si>
  <si>
    <t>Strindheinslekene Trh Stadion (8/3.000m)</t>
  </si>
  <si>
    <t>Frostatingsløpet</t>
  </si>
  <si>
    <t>Sødal Ole Arnold</t>
  </si>
  <si>
    <t>Tekesete Teklya Abraha</t>
  </si>
  <si>
    <t>Sæterbø Ole</t>
  </si>
  <si>
    <t>Løfald Hallvard</t>
  </si>
  <si>
    <t>Antall starter 2011</t>
  </si>
  <si>
    <t>13.02.</t>
  </si>
  <si>
    <t>27.04.</t>
  </si>
  <si>
    <t>Nybrottkarusellen 1, 3,2km</t>
  </si>
  <si>
    <t>08.05.</t>
  </si>
  <si>
    <t>Tordenskioldsløpet</t>
  </si>
  <si>
    <t>Bolme Mona</t>
  </si>
  <si>
    <t>Bakken Hedvig</t>
  </si>
  <si>
    <t>Åpningsstevne Steinkjer (800m)</t>
  </si>
  <si>
    <t>24.05.</t>
  </si>
  <si>
    <t>25.05.</t>
  </si>
  <si>
    <t>B&amp;OI Gampen, 5. løp, 6km</t>
  </si>
  <si>
    <t>31.05.</t>
  </si>
  <si>
    <t>Hyttfossen</t>
  </si>
  <si>
    <t>Bakken Edvin</t>
  </si>
  <si>
    <t>08.07.</t>
  </si>
  <si>
    <t>06.08.</t>
  </si>
  <si>
    <t>Fetvatnet Rundt</t>
  </si>
  <si>
    <t>26.08.</t>
  </si>
  <si>
    <t>Klempheia Rundt</t>
  </si>
  <si>
    <t>Fjelleneren Oppløp</t>
  </si>
  <si>
    <t>Amsterdam Maraton</t>
  </si>
  <si>
    <t>Løfald Ann Elin Øyen</t>
  </si>
  <si>
    <t>Drammensmaraton (10km)</t>
  </si>
  <si>
    <t>Skjermo Ola A</t>
  </si>
  <si>
    <t>Ruten Opp</t>
  </si>
  <si>
    <t>NB: Se nederst også Arkfanene Løp utenfor bane og Banestevner</t>
  </si>
  <si>
    <t>03.03.</t>
  </si>
  <si>
    <t>NM-innendørs Steinkjer (1.500m)</t>
  </si>
  <si>
    <t>20.03.</t>
  </si>
  <si>
    <t>Vinterkarusell-6, Lade</t>
  </si>
  <si>
    <t>Vinterkarusell 5, Ranheim FH 3.000m</t>
  </si>
  <si>
    <t>14.04.</t>
  </si>
  <si>
    <t>Hitra-løpet</t>
  </si>
  <si>
    <t>15.04.</t>
  </si>
  <si>
    <t>Newham Classic, London</t>
  </si>
  <si>
    <t>22.04.</t>
  </si>
  <si>
    <t>KM-Terrengløp, Lade</t>
  </si>
  <si>
    <t>ASK-stafetten</t>
  </si>
  <si>
    <t>02.05.</t>
  </si>
  <si>
    <t>B&amp;OI Gampen, 2. løp, 10 km</t>
  </si>
  <si>
    <t>BDO-mila</t>
  </si>
  <si>
    <t>Gåsvand Arne Olav</t>
  </si>
  <si>
    <t>15.05.</t>
  </si>
  <si>
    <t>19.05.</t>
  </si>
  <si>
    <t>23.05.</t>
  </si>
  <si>
    <t>Nybrottkarusellen 2, 6,2km</t>
  </si>
  <si>
    <t>Hyundai Grand Prix, Bislett 3.000m</t>
  </si>
  <si>
    <t>29.05.</t>
  </si>
  <si>
    <t>Løfald Gjermund</t>
  </si>
  <si>
    <t>Svinsås Ola Inge</t>
  </si>
  <si>
    <t>30.05.</t>
  </si>
  <si>
    <t>Bodøgampen 5, 6km</t>
  </si>
  <si>
    <t>Stjørdal Friidrettskarusell 1.500m</t>
  </si>
  <si>
    <t>02.06.</t>
  </si>
  <si>
    <t>NM Halvmaraton, Hegra</t>
  </si>
  <si>
    <t>Liåsen Opp, Bratsberg</t>
  </si>
  <si>
    <t>03.06.</t>
  </si>
  <si>
    <t>Trondheimslekene 800/5.000m</t>
  </si>
  <si>
    <t>Moholdt Ragnar</t>
  </si>
  <si>
    <t>Veidekkelekene 1.500m</t>
  </si>
  <si>
    <t>10.06.</t>
  </si>
  <si>
    <t>20.06.</t>
  </si>
  <si>
    <t>21.06.</t>
  </si>
  <si>
    <t>Hofstad Alexander</t>
  </si>
  <si>
    <t>Norstad Inge</t>
  </si>
  <si>
    <t>Sæther Tore</t>
  </si>
  <si>
    <t>Krutvik Siv-Elin</t>
  </si>
  <si>
    <t>Trønder-Øst løpet 5&amp;10km</t>
  </si>
  <si>
    <t>07.07.</t>
  </si>
  <si>
    <t>Världungdomsspelen 1.500m</t>
  </si>
  <si>
    <t>Världungdomsspelen 800m</t>
  </si>
  <si>
    <t>Kent Runners Marathon (UK)</t>
  </si>
  <si>
    <t>Aasbø Henrik</t>
  </si>
  <si>
    <t>06.06.</t>
  </si>
  <si>
    <t>Stokkenløpet</t>
  </si>
  <si>
    <t>Bodøgampen 6, 5 km</t>
  </si>
  <si>
    <t>MX-sport-lekene, Stjørdal, 1.500m</t>
  </si>
  <si>
    <t>Alstadhaug Maraton, 10 km</t>
  </si>
  <si>
    <t>16.06.</t>
  </si>
  <si>
    <t>Vassfjellet Opp</t>
  </si>
  <si>
    <t>Nordmaraka Skogsmaraton</t>
  </si>
  <si>
    <t>Steinkjerlekene 800/1.500m</t>
  </si>
  <si>
    <t>24.06.</t>
  </si>
  <si>
    <t>Veidekkelekene 800m</t>
  </si>
  <si>
    <t>St Hansgaloppen</t>
  </si>
  <si>
    <t>23.06.</t>
  </si>
  <si>
    <t>M</t>
  </si>
  <si>
    <t>Midtsommerløpet</t>
  </si>
  <si>
    <t>21.07.</t>
  </si>
  <si>
    <t>28.07.</t>
  </si>
  <si>
    <t xml:space="preserve">28.07. </t>
  </si>
  <si>
    <t>Horningdalsvatnet M (10km)</t>
  </si>
  <si>
    <t>Melen Opp, Fræna</t>
  </si>
  <si>
    <t>Olsokløpet, Ålvundeid</t>
  </si>
  <si>
    <t>05.08.</t>
  </si>
  <si>
    <t>Botn Opp</t>
  </si>
  <si>
    <t>12.08.</t>
  </si>
  <si>
    <t>KM Børsa 800/3000m</t>
  </si>
  <si>
    <t>13.08.</t>
  </si>
  <si>
    <t>Nasjonalt stevne, Oslo</t>
  </si>
  <si>
    <t>16.08.</t>
  </si>
  <si>
    <t>Antall starter 2012</t>
  </si>
  <si>
    <t>21.08.</t>
  </si>
  <si>
    <t>Halgunset Nils Ingar</t>
  </si>
  <si>
    <t>Vassfjellet Rundt</t>
  </si>
  <si>
    <t>29.08.</t>
  </si>
  <si>
    <t>Trønderjoggen 5 og 10 km</t>
  </si>
  <si>
    <t>Gauldalsløpet 5 og 10 km</t>
  </si>
  <si>
    <t>Løset Ole Kristian</t>
  </si>
  <si>
    <t>01.09.</t>
  </si>
  <si>
    <t>Romerike Maraton</t>
  </si>
  <si>
    <t>Elias Blix-mila</t>
  </si>
  <si>
    <t>07.09.</t>
  </si>
  <si>
    <t>Bakken Eva</t>
  </si>
  <si>
    <t>Eidnes Laila</t>
  </si>
  <si>
    <t>Røen Lars Bakken</t>
  </si>
  <si>
    <t>Schjetlein Philp</t>
  </si>
  <si>
    <t>12.09.</t>
  </si>
  <si>
    <t>Seriestevne nr 5, Tr.heim St.,10.000m</t>
  </si>
  <si>
    <t>Seriestevne nr 5, Tr.heim St., 400m</t>
  </si>
  <si>
    <t>Schetlein Philip</t>
  </si>
  <si>
    <t>16.09.</t>
  </si>
  <si>
    <t>22.09.</t>
  </si>
  <si>
    <t>Helgetun Aud G</t>
  </si>
  <si>
    <t>Oslo Maraton (hel/halv)</t>
  </si>
  <si>
    <t>Fornes Mads Fornes</t>
  </si>
  <si>
    <t>Jøngfjellmarsjen</t>
  </si>
  <si>
    <t>30.09.</t>
  </si>
  <si>
    <t>Ranheim til topps</t>
  </si>
  <si>
    <t>13.10.</t>
  </si>
  <si>
    <t>Gøteborg Maraton</t>
  </si>
  <si>
    <t>20.10.</t>
  </si>
  <si>
    <t>Selbusport`ns motbakkeløp</t>
  </si>
  <si>
    <t>21.10.</t>
  </si>
  <si>
    <t>27.10.</t>
  </si>
  <si>
    <t>Fredrikstad Maraton</t>
  </si>
  <si>
    <t>17.11.</t>
  </si>
  <si>
    <t>28.04.</t>
  </si>
  <si>
    <t>25.04.</t>
  </si>
  <si>
    <t>Erikstad Stein Ove</t>
  </si>
  <si>
    <t>Krutvik Siv Anita</t>
  </si>
  <si>
    <t>Schjetlein Philip</t>
  </si>
  <si>
    <t>Vinterkausell 2, Leangen</t>
  </si>
  <si>
    <t>Vinterkarusell 1, Leangen</t>
  </si>
  <si>
    <t>17.07.</t>
  </si>
  <si>
    <t>Sommerstevne Bislett</t>
  </si>
  <si>
    <t>22.05.</t>
  </si>
  <si>
    <t>Sparebank1-stevne, Tr.heim St 600m</t>
  </si>
  <si>
    <t>Jessheim Vintermaraton</t>
  </si>
  <si>
    <t>KM-Terrengløp, Sunndal</t>
  </si>
  <si>
    <t>05.12.</t>
  </si>
  <si>
    <t>Adventsstevne, Ranheimshallen</t>
  </si>
  <si>
    <t>08.12.</t>
  </si>
  <si>
    <t>Luciamarathon, Bovallstrand</t>
  </si>
  <si>
    <t>11.12.</t>
  </si>
  <si>
    <t>Vinterkarusell 3, Leangen</t>
  </si>
  <si>
    <t>31.12.</t>
  </si>
  <si>
    <t>San Silvestre Lagunera</t>
  </si>
  <si>
    <t>Tyskstien Opp</t>
  </si>
  <si>
    <t>NB: Se nederst også Arkfanene Banestevner og Stafetter-Sammendrag</t>
  </si>
  <si>
    <t>NB: Se nederst også Arkfanene Løp utenfor bane og Stafetter-Sammendrag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</si>
</sst>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[$-414]d\.\ mmmm\ yyyy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b/>
      <sz val="9"/>
      <name val="Bookman Old Style"/>
      <family val="1"/>
    </font>
    <font>
      <b/>
      <sz val="16"/>
      <name val="Bookman Old Style"/>
      <family val="1"/>
    </font>
    <font>
      <b/>
      <sz val="36"/>
      <name val="Bookman Old Style"/>
      <family val="1"/>
    </font>
    <font>
      <b/>
      <sz val="12"/>
      <name val="Bookman Old Style"/>
      <family val="1"/>
    </font>
    <font>
      <b/>
      <sz val="48"/>
      <name val="Bookman Old Style"/>
      <family val="1"/>
    </font>
    <font>
      <b/>
      <sz val="22"/>
      <name val="Bookman Old Style"/>
      <family val="1"/>
    </font>
    <font>
      <b/>
      <sz val="11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Bookman Old Style"/>
      <family val="1"/>
    </font>
    <font>
      <b/>
      <sz val="18"/>
      <name val="Bookman Old Style"/>
      <family val="1"/>
    </font>
    <font>
      <b/>
      <sz val="10.5"/>
      <name val="Bookman Old Style"/>
      <family val="1"/>
    </font>
    <font>
      <b/>
      <sz val="7"/>
      <name val="Bookman Old Style"/>
      <family val="1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0" fontId="46" fillId="24" borderId="3" applyNumberFormat="0" applyAlignment="0" applyProtection="0"/>
    <xf numFmtId="0" fontId="0" fillId="25" borderId="4" applyNumberFormat="0" applyFont="0" applyAlignment="0" applyProtection="0"/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9" applyNumberFormat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11" xfId="0" applyFont="1" applyFill="1" applyBorder="1" applyAlignment="1">
      <alignment horizontal="center" textRotation="90"/>
    </xf>
    <xf numFmtId="0" fontId="10" fillId="33" borderId="12" xfId="0" applyFont="1" applyFill="1" applyBorder="1" applyAlignment="1">
      <alignment textRotation="255"/>
    </xf>
    <xf numFmtId="0" fontId="11" fillId="33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16" fontId="4" fillId="33" borderId="14" xfId="0" applyNumberFormat="1" applyFont="1" applyFill="1" applyBorder="1" applyAlignment="1">
      <alignment textRotation="255"/>
    </xf>
    <xf numFmtId="0" fontId="13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3" fillId="0" borderId="11" xfId="0" applyFont="1" applyBorder="1" applyAlignment="1">
      <alignment textRotation="90"/>
    </xf>
    <xf numFmtId="0" fontId="13" fillId="33" borderId="11" xfId="0" applyFont="1" applyFill="1" applyBorder="1" applyAlignment="1">
      <alignment horizontal="center" textRotation="90"/>
    </xf>
    <xf numFmtId="16" fontId="7" fillId="0" borderId="11" xfId="0" applyNumberFormat="1" applyFont="1" applyBorder="1" applyAlignment="1">
      <alignment/>
    </xf>
    <xf numFmtId="16" fontId="16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16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18" fillId="33" borderId="16" xfId="0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7" fillId="0" borderId="10" xfId="0" applyFont="1" applyBorder="1" applyAlignment="1">
      <alignment textRotation="90"/>
    </xf>
    <xf numFmtId="0" fontId="10" fillId="0" borderId="11" xfId="0" applyFont="1" applyBorder="1" applyAlignment="1">
      <alignment textRotation="90"/>
    </xf>
    <xf numFmtId="0" fontId="17" fillId="0" borderId="0" xfId="0" applyFont="1" applyAlignment="1">
      <alignment/>
    </xf>
    <xf numFmtId="0" fontId="9" fillId="33" borderId="17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" fillId="1" borderId="11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6" fillId="0" borderId="12" xfId="0" applyFont="1" applyBorder="1" applyAlignment="1">
      <alignment/>
    </xf>
    <xf numFmtId="16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1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16" fontId="7" fillId="0" borderId="11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0" fillId="0" borderId="11" xfId="0" applyBorder="1" applyAlignment="1">
      <alignment/>
    </xf>
    <xf numFmtId="0" fontId="17" fillId="36" borderId="12" xfId="0" applyFont="1" applyFill="1" applyBorder="1" applyAlignment="1">
      <alignment horizontal="center"/>
    </xf>
    <xf numFmtId="0" fontId="17" fillId="36" borderId="18" xfId="0" applyFont="1" applyFill="1" applyBorder="1" applyAlignment="1">
      <alignment horizontal="center"/>
    </xf>
    <xf numFmtId="0" fontId="17" fillId="36" borderId="13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2" fillId="36" borderId="12" xfId="0" applyFont="1" applyFill="1" applyBorder="1" applyAlignment="1">
      <alignment horizontal="center"/>
    </xf>
    <xf numFmtId="0" fontId="12" fillId="36" borderId="18" xfId="0" applyFont="1" applyFill="1" applyBorder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6" fillId="1" borderId="18" xfId="0" applyFont="1" applyFill="1" applyBorder="1" applyAlignment="1">
      <alignment horizontal="center"/>
    </xf>
    <xf numFmtId="0" fontId="10" fillId="1" borderId="12" xfId="0" applyFont="1" applyFill="1" applyBorder="1" applyAlignment="1">
      <alignment horizontal="center"/>
    </xf>
    <xf numFmtId="0" fontId="10" fillId="1" borderId="18" xfId="0" applyFont="1" applyFill="1" applyBorder="1" applyAlignment="1">
      <alignment horizontal="center"/>
    </xf>
    <xf numFmtId="0" fontId="10" fillId="1" borderId="13" xfId="0" applyFont="1" applyFill="1" applyBorder="1" applyAlignment="1">
      <alignment horizontal="center"/>
    </xf>
    <xf numFmtId="0" fontId="5" fillId="37" borderId="0" xfId="0" applyFont="1" applyFill="1" applyBorder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3"/>
  <sheetViews>
    <sheetView zoomScalePageLayoutView="0" workbookViewId="0" topLeftCell="A1">
      <pane ySplit="2" topLeftCell="A77" activePane="bottomLeft" state="frozen"/>
      <selection pane="topLeft" activeCell="A1" sqref="A1"/>
      <selection pane="bottomLeft" activeCell="B83" sqref="B83"/>
    </sheetView>
  </sheetViews>
  <sheetFormatPr defaultColWidth="11.421875" defaultRowHeight="12.75"/>
  <cols>
    <col min="1" max="1" width="6.421875" style="35" customWidth="1"/>
    <col min="2" max="2" width="27.140625" style="35" customWidth="1"/>
    <col min="3" max="4" width="3.140625" style="35" bestFit="1" customWidth="1"/>
    <col min="5" max="5" width="3.28125" style="35" customWidth="1"/>
    <col min="6" max="6" width="4.421875" style="35" bestFit="1" customWidth="1"/>
    <col min="7" max="8" width="3.28125" style="35" bestFit="1" customWidth="1"/>
    <col min="9" max="9" width="3.140625" style="35" bestFit="1" customWidth="1"/>
    <col min="10" max="10" width="3.140625" style="35" customWidth="1"/>
    <col min="11" max="12" width="3.28125" style="35" bestFit="1" customWidth="1"/>
    <col min="13" max="13" width="4.421875" style="35" bestFit="1" customWidth="1"/>
    <col min="14" max="14" width="4.421875" style="35" customWidth="1"/>
    <col min="15" max="16" width="3.8515625" style="35" bestFit="1" customWidth="1"/>
    <col min="17" max="17" width="3.140625" style="35" bestFit="1" customWidth="1"/>
    <col min="18" max="18" width="3.140625" style="35" customWidth="1"/>
    <col min="19" max="19" width="4.421875" style="35" bestFit="1" customWidth="1"/>
    <col min="20" max="20" width="3.8515625" style="35" bestFit="1" customWidth="1"/>
    <col min="21" max="22" width="3.28125" style="35" bestFit="1" customWidth="1"/>
    <col min="23" max="23" width="3.28125" style="35" customWidth="1"/>
    <col min="24" max="24" width="3.28125" style="35" bestFit="1" customWidth="1"/>
    <col min="25" max="25" width="3.8515625" style="35" bestFit="1" customWidth="1"/>
    <col min="26" max="26" width="3.140625" style="35" customWidth="1"/>
    <col min="27" max="27" width="3.8515625" style="35" bestFit="1" customWidth="1"/>
    <col min="28" max="28" width="3.28125" style="35" bestFit="1" customWidth="1"/>
    <col min="29" max="29" width="3.28125" style="35" customWidth="1"/>
    <col min="30" max="30" width="3.140625" style="35" bestFit="1" customWidth="1"/>
    <col min="31" max="31" width="3.8515625" style="35" bestFit="1" customWidth="1"/>
    <col min="32" max="32" width="3.8515625" style="35" customWidth="1"/>
    <col min="33" max="36" width="3.8515625" style="35" bestFit="1" customWidth="1"/>
    <col min="37" max="37" width="3.28125" style="35" customWidth="1"/>
    <col min="38" max="38" width="3.8515625" style="35" bestFit="1" customWidth="1"/>
    <col min="39" max="39" width="3.28125" style="35" bestFit="1" customWidth="1"/>
    <col min="40" max="41" width="3.28125" style="35" customWidth="1"/>
    <col min="42" max="42" width="3.28125" style="35" bestFit="1" customWidth="1"/>
    <col min="43" max="43" width="3.140625" style="35" bestFit="1" customWidth="1"/>
    <col min="44" max="44" width="3.8515625" style="35" bestFit="1" customWidth="1"/>
    <col min="45" max="45" width="3.8515625" style="35" customWidth="1"/>
    <col min="46" max="46" width="3.28125" style="35" bestFit="1" customWidth="1"/>
    <col min="47" max="47" width="3.8515625" style="35" bestFit="1" customWidth="1"/>
    <col min="48" max="49" width="3.28125" style="35" customWidth="1"/>
    <col min="50" max="51" width="3.140625" style="35" bestFit="1" customWidth="1"/>
    <col min="52" max="53" width="3.28125" style="35" bestFit="1" customWidth="1"/>
    <col min="54" max="54" width="3.28125" style="35" customWidth="1"/>
    <col min="55" max="55" width="3.8515625" style="35" bestFit="1" customWidth="1"/>
    <col min="56" max="56" width="30.421875" style="35" bestFit="1" customWidth="1"/>
    <col min="57" max="16384" width="11.421875" style="35" customWidth="1"/>
  </cols>
  <sheetData>
    <row r="1" spans="1:56" s="33" customFormat="1" ht="23.2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1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1"/>
    </row>
    <row r="2" spans="1:56" ht="120">
      <c r="A2" s="10"/>
      <c r="B2" s="34">
        <v>2012</v>
      </c>
      <c r="C2" s="31" t="s">
        <v>210</v>
      </c>
      <c r="D2" s="31" t="s">
        <v>110</v>
      </c>
      <c r="E2" s="31" t="s">
        <v>36</v>
      </c>
      <c r="F2" s="31" t="s">
        <v>1</v>
      </c>
      <c r="G2" s="31" t="s">
        <v>72</v>
      </c>
      <c r="H2" s="31" t="s">
        <v>2</v>
      </c>
      <c r="I2" s="31" t="s">
        <v>38</v>
      </c>
      <c r="J2" s="31" t="s">
        <v>211</v>
      </c>
      <c r="K2" s="31" t="s">
        <v>48</v>
      </c>
      <c r="L2" s="31" t="s">
        <v>26</v>
      </c>
      <c r="M2" s="31" t="s">
        <v>25</v>
      </c>
      <c r="N2" s="31" t="s">
        <v>222</v>
      </c>
      <c r="O2" s="31" t="s">
        <v>3</v>
      </c>
      <c r="P2" s="31" t="s">
        <v>138</v>
      </c>
      <c r="Q2" s="31" t="s">
        <v>33</v>
      </c>
      <c r="R2" s="31" t="s">
        <v>200</v>
      </c>
      <c r="S2" s="31" t="s">
        <v>220</v>
      </c>
      <c r="T2" s="31" t="s">
        <v>160</v>
      </c>
      <c r="U2" s="31" t="s">
        <v>57</v>
      </c>
      <c r="V2" s="31" t="s">
        <v>73</v>
      </c>
      <c r="W2" s="31" t="s">
        <v>163</v>
      </c>
      <c r="X2" s="31" t="s">
        <v>44</v>
      </c>
      <c r="Y2" s="31" t="s">
        <v>59</v>
      </c>
      <c r="Z2" s="31" t="s">
        <v>118</v>
      </c>
      <c r="AA2" s="31" t="s">
        <v>145</v>
      </c>
      <c r="AB2" s="31" t="s">
        <v>95</v>
      </c>
      <c r="AC2" s="31" t="s">
        <v>205</v>
      </c>
      <c r="AD2" s="31" t="s">
        <v>45</v>
      </c>
      <c r="AE2" s="31" t="s">
        <v>49</v>
      </c>
      <c r="AF2" s="31" t="s">
        <v>155</v>
      </c>
      <c r="AG2" s="31" t="s">
        <v>74</v>
      </c>
      <c r="AH2" s="31" t="s">
        <v>34</v>
      </c>
      <c r="AI2" s="31" t="s">
        <v>53</v>
      </c>
      <c r="AJ2" s="31" t="s">
        <v>161</v>
      </c>
      <c r="AK2" s="31" t="s">
        <v>62</v>
      </c>
      <c r="AL2" s="31" t="s">
        <v>27</v>
      </c>
      <c r="AM2" s="31" t="s">
        <v>46</v>
      </c>
      <c r="AN2" s="31" t="s">
        <v>212</v>
      </c>
      <c r="AO2" s="31" t="s">
        <v>213</v>
      </c>
      <c r="AP2" s="31" t="s">
        <v>120</v>
      </c>
      <c r="AQ2" s="31" t="s">
        <v>56</v>
      </c>
      <c r="AR2" s="31" t="s">
        <v>23</v>
      </c>
      <c r="AS2" s="31" t="s">
        <v>146</v>
      </c>
      <c r="AT2" s="31" t="s">
        <v>94</v>
      </c>
      <c r="AU2" s="31" t="s">
        <v>5</v>
      </c>
      <c r="AV2" s="31" t="s">
        <v>162</v>
      </c>
      <c r="AW2" s="31" t="s">
        <v>92</v>
      </c>
      <c r="AX2" s="31" t="s">
        <v>83</v>
      </c>
      <c r="AY2" s="31" t="s">
        <v>93</v>
      </c>
      <c r="AZ2" s="31" t="s">
        <v>58</v>
      </c>
      <c r="BA2" s="31" t="s">
        <v>7</v>
      </c>
      <c r="BB2" s="31" t="s">
        <v>78</v>
      </c>
      <c r="BC2" s="31" t="s">
        <v>169</v>
      </c>
      <c r="BD2" s="34">
        <f aca="true" t="shared" si="0" ref="BD2:BD9">B2</f>
        <v>2012</v>
      </c>
    </row>
    <row r="3" spans="1:56" s="39" customFormat="1" ht="12.75">
      <c r="A3" s="16" t="s">
        <v>125</v>
      </c>
      <c r="B3" s="41" t="s">
        <v>126</v>
      </c>
      <c r="C3" s="58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>
        <v>1</v>
      </c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52" t="str">
        <f t="shared" si="0"/>
        <v>Vinterkarusell-6, Lade</v>
      </c>
    </row>
    <row r="4" spans="1:56" s="39" customFormat="1" ht="12">
      <c r="A4" s="17" t="s">
        <v>128</v>
      </c>
      <c r="B4" s="41" t="s">
        <v>129</v>
      </c>
      <c r="C4" s="13"/>
      <c r="D4" s="13"/>
      <c r="E4" s="13">
        <v>3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>
        <v>4</v>
      </c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38">
        <v>1</v>
      </c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>
        <v>1</v>
      </c>
      <c r="AU4" s="13"/>
      <c r="AV4" s="13"/>
      <c r="AW4" s="13"/>
      <c r="AX4" s="13"/>
      <c r="AY4" s="13"/>
      <c r="AZ4" s="13"/>
      <c r="BA4" s="13"/>
      <c r="BB4" s="13"/>
      <c r="BC4" s="13"/>
      <c r="BD4" s="52" t="str">
        <f t="shared" si="0"/>
        <v>Hitra-løpet</v>
      </c>
    </row>
    <row r="5" spans="1:56" s="39" customFormat="1" ht="12">
      <c r="A5" s="17" t="s">
        <v>130</v>
      </c>
      <c r="B5" s="41" t="s">
        <v>131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>
        <v>5</v>
      </c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52" t="str">
        <f t="shared" si="0"/>
        <v>Newham Classic, London</v>
      </c>
    </row>
    <row r="6" spans="1:56" s="54" customFormat="1" ht="12">
      <c r="A6" s="16" t="s">
        <v>130</v>
      </c>
      <c r="B6" s="41" t="s">
        <v>91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>
        <v>1</v>
      </c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53" t="str">
        <f t="shared" si="0"/>
        <v>Frostatingsløpet</v>
      </c>
    </row>
    <row r="7" spans="1:56" s="54" customFormat="1" ht="12">
      <c r="A7" s="16" t="s">
        <v>132</v>
      </c>
      <c r="B7" s="41" t="s">
        <v>133</v>
      </c>
      <c r="C7" s="13"/>
      <c r="D7" s="13"/>
      <c r="E7" s="13">
        <v>3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>
        <v>4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>
        <v>1</v>
      </c>
      <c r="AJ7" s="13"/>
      <c r="AK7" s="13">
        <v>1</v>
      </c>
      <c r="AL7" s="13"/>
      <c r="AM7" s="13">
        <v>1</v>
      </c>
      <c r="AN7" s="13"/>
      <c r="AO7" s="13"/>
      <c r="AP7" s="13"/>
      <c r="AQ7" s="13"/>
      <c r="AR7" s="13"/>
      <c r="AS7" s="13"/>
      <c r="AT7" s="13"/>
      <c r="AU7" s="13"/>
      <c r="AV7" s="13"/>
      <c r="AW7" s="13">
        <v>2</v>
      </c>
      <c r="AX7" s="13"/>
      <c r="AY7" s="13"/>
      <c r="AZ7" s="13"/>
      <c r="BA7" s="13"/>
      <c r="BB7" s="13"/>
      <c r="BC7" s="13"/>
      <c r="BD7" s="53" t="str">
        <f t="shared" si="0"/>
        <v>KM-Terrengløp, Lade</v>
      </c>
    </row>
    <row r="8" spans="1:56" s="54" customFormat="1" ht="12">
      <c r="A8" s="16" t="s">
        <v>132</v>
      </c>
      <c r="B8" s="41" t="s">
        <v>246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>
        <v>4</v>
      </c>
      <c r="AZ8" s="13"/>
      <c r="BA8" s="13"/>
      <c r="BB8" s="13"/>
      <c r="BC8" s="13"/>
      <c r="BD8" s="53" t="str">
        <f>B8</f>
        <v>KM-Terrengløp, Sunndal</v>
      </c>
    </row>
    <row r="9" spans="1:56" s="54" customFormat="1" ht="12">
      <c r="A9" s="16" t="s">
        <v>235</v>
      </c>
      <c r="B9" s="41" t="s">
        <v>60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>
        <v>1</v>
      </c>
      <c r="BB9" s="13"/>
      <c r="BC9" s="13"/>
      <c r="BD9" s="53" t="str">
        <f t="shared" si="0"/>
        <v>B&amp;OI Gampen, 1. løp, 4 km</v>
      </c>
    </row>
    <row r="10" spans="1:56" s="54" customFormat="1" ht="12">
      <c r="A10" s="16" t="s">
        <v>234</v>
      </c>
      <c r="B10" s="41" t="s">
        <v>50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v>10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>
        <v>3</v>
      </c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53" t="str">
        <f aca="true" t="shared" si="1" ref="BD10:BD16">B10</f>
        <v>Sentrumsløpet</v>
      </c>
    </row>
    <row r="11" spans="1:56" s="54" customFormat="1" ht="12">
      <c r="A11" s="16" t="s">
        <v>135</v>
      </c>
      <c r="B11" s="41" t="s">
        <v>136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>
        <v>1</v>
      </c>
      <c r="BB11" s="13"/>
      <c r="BC11" s="13"/>
      <c r="BD11" s="53" t="str">
        <f t="shared" si="1"/>
        <v>B&amp;OI Gampen, 2. løp, 10 km</v>
      </c>
    </row>
    <row r="12" spans="1:56" s="54" customFormat="1" ht="12">
      <c r="A12" s="16" t="s">
        <v>98</v>
      </c>
      <c r="B12" s="41" t="s">
        <v>99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53" t="str">
        <f t="shared" si="1"/>
        <v>Nybrottkarusellen 1, 3,2km</v>
      </c>
    </row>
    <row r="13" spans="1:56" s="54" customFormat="1" ht="12">
      <c r="A13" s="16" t="s">
        <v>75</v>
      </c>
      <c r="B13" s="43" t="s">
        <v>76</v>
      </c>
      <c r="C13" s="13"/>
      <c r="D13" s="13"/>
      <c r="E13" s="13"/>
      <c r="F13" s="13"/>
      <c r="G13" s="12">
        <v>98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53" t="str">
        <f t="shared" si="1"/>
        <v>Konradløpet</v>
      </c>
    </row>
    <row r="14" spans="1:56" s="54" customFormat="1" ht="12">
      <c r="A14" s="16" t="s">
        <v>135</v>
      </c>
      <c r="B14" s="43" t="s">
        <v>137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>
        <v>17</v>
      </c>
      <c r="AX14" s="13"/>
      <c r="AY14" s="13"/>
      <c r="AZ14" s="13"/>
      <c r="BA14" s="13"/>
      <c r="BB14" s="13"/>
      <c r="BC14" s="13"/>
      <c r="BD14" s="53" t="str">
        <f t="shared" si="1"/>
        <v>BDO-mila</v>
      </c>
    </row>
    <row r="15" spans="1:56" s="54" customFormat="1" ht="12">
      <c r="A15" s="16" t="s">
        <v>100</v>
      </c>
      <c r="B15" s="41" t="s">
        <v>101</v>
      </c>
      <c r="C15" s="13"/>
      <c r="D15" s="13"/>
      <c r="E15" s="13"/>
      <c r="F15" s="12">
        <v>11</v>
      </c>
      <c r="G15" s="13"/>
      <c r="H15" s="13"/>
      <c r="I15" s="13"/>
      <c r="J15" s="13"/>
      <c r="K15" s="13"/>
      <c r="L15" s="13"/>
      <c r="M15" s="13"/>
      <c r="N15" s="13"/>
      <c r="O15" s="13"/>
      <c r="P15" s="12">
        <v>22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>
        <v>1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53" t="str">
        <f t="shared" si="1"/>
        <v>Tordenskioldsløpet</v>
      </c>
    </row>
    <row r="16" spans="1:56" s="54" customFormat="1" ht="12">
      <c r="A16" s="16" t="s">
        <v>106</v>
      </c>
      <c r="B16" s="41" t="s">
        <v>107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53" t="str">
        <f t="shared" si="1"/>
        <v>B&amp;OI Gampen, 5. løp, 6km</v>
      </c>
    </row>
    <row r="17" spans="1:56" s="54" customFormat="1" ht="13.5" customHeight="1">
      <c r="A17" s="16" t="s">
        <v>140</v>
      </c>
      <c r="B17" s="41" t="s">
        <v>43</v>
      </c>
      <c r="C17" s="13"/>
      <c r="D17" s="13"/>
      <c r="E17" s="13"/>
      <c r="F17" s="13">
        <v>4</v>
      </c>
      <c r="G17" s="13"/>
      <c r="H17" s="13"/>
      <c r="I17" s="13"/>
      <c r="J17" s="13"/>
      <c r="K17" s="13"/>
      <c r="L17" s="13"/>
      <c r="M17" s="13"/>
      <c r="N17" s="13"/>
      <c r="O17" s="13">
        <v>5</v>
      </c>
      <c r="P17" s="13"/>
      <c r="Q17" s="13"/>
      <c r="R17" s="13"/>
      <c r="S17" s="13"/>
      <c r="T17" s="13"/>
      <c r="U17" s="13"/>
      <c r="V17" s="13">
        <v>4</v>
      </c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>
        <v>2</v>
      </c>
      <c r="AL17" s="13"/>
      <c r="AM17" s="13"/>
      <c r="AN17" s="13"/>
      <c r="AO17" s="13"/>
      <c r="AP17" s="13"/>
      <c r="AQ17" s="13"/>
      <c r="AR17" s="13">
        <v>6</v>
      </c>
      <c r="AS17" s="13"/>
      <c r="AT17" s="13"/>
      <c r="AU17" s="13"/>
      <c r="AV17" s="13"/>
      <c r="AW17" s="13">
        <v>3</v>
      </c>
      <c r="AX17" s="13"/>
      <c r="AY17" s="13"/>
      <c r="AZ17" s="13"/>
      <c r="BA17" s="13">
        <v>1</v>
      </c>
      <c r="BB17" s="13"/>
      <c r="BC17" s="13"/>
      <c r="BD17" s="53" t="str">
        <f aca="true" t="shared" si="2" ref="BD17:BD44">B17</f>
        <v>Selbuløpet</v>
      </c>
    </row>
    <row r="18" spans="1:56" s="39" customFormat="1" ht="12">
      <c r="A18" s="17" t="s">
        <v>77</v>
      </c>
      <c r="B18" s="40" t="s">
        <v>61</v>
      </c>
      <c r="C18" s="12"/>
      <c r="D18" s="12"/>
      <c r="E18" s="12"/>
      <c r="F18" s="12"/>
      <c r="G18" s="12"/>
      <c r="H18" s="12"/>
      <c r="I18" s="12">
        <v>2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>
        <v>12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>
        <v>16</v>
      </c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52" t="str">
        <f t="shared" si="2"/>
        <v>Forbordfjellet opp</v>
      </c>
    </row>
    <row r="19" spans="1:56" s="54" customFormat="1" ht="12">
      <c r="A19" s="16" t="s">
        <v>141</v>
      </c>
      <c r="B19" s="41" t="s">
        <v>142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>
        <v>3</v>
      </c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>
        <v>5</v>
      </c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>
        <v>7</v>
      </c>
      <c r="AV19" s="13"/>
      <c r="AW19" s="13"/>
      <c r="AX19" s="13"/>
      <c r="AY19" s="13"/>
      <c r="AZ19" s="13"/>
      <c r="BA19" s="13"/>
      <c r="BB19" s="13"/>
      <c r="BC19" s="13"/>
      <c r="BD19" s="53" t="str">
        <f t="shared" si="2"/>
        <v>Nybrottkarusellen 2, 6,2km</v>
      </c>
    </row>
    <row r="20" spans="1:56" s="54" customFormat="1" ht="12">
      <c r="A20" s="16" t="s">
        <v>106</v>
      </c>
      <c r="B20" s="41" t="s">
        <v>255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>
        <v>2</v>
      </c>
      <c r="AX20" s="13"/>
      <c r="AY20" s="13"/>
      <c r="AZ20" s="13"/>
      <c r="BA20" s="13"/>
      <c r="BB20" s="13"/>
      <c r="BC20" s="13"/>
      <c r="BD20" s="53" t="str">
        <f t="shared" si="2"/>
        <v>Tyskstien Opp</v>
      </c>
    </row>
    <row r="21" spans="1:56" s="39" customFormat="1" ht="12">
      <c r="A21" s="17" t="s">
        <v>144</v>
      </c>
      <c r="B21" s="40" t="s">
        <v>109</v>
      </c>
      <c r="C21" s="12"/>
      <c r="D21" s="12"/>
      <c r="E21" s="12"/>
      <c r="F21" s="12">
        <v>32</v>
      </c>
      <c r="G21" s="12"/>
      <c r="H21" s="12"/>
      <c r="I21" s="12"/>
      <c r="J21" s="12"/>
      <c r="K21" s="12"/>
      <c r="L21" s="12"/>
      <c r="M21" s="12"/>
      <c r="N21" s="12"/>
      <c r="O21" s="12">
        <v>19</v>
      </c>
      <c r="P21" s="12"/>
      <c r="Q21" s="12"/>
      <c r="R21" s="12"/>
      <c r="S21" s="12"/>
      <c r="T21" s="12"/>
      <c r="U21" s="12"/>
      <c r="V21" s="12">
        <v>5</v>
      </c>
      <c r="W21" s="12"/>
      <c r="X21" s="12">
        <v>2</v>
      </c>
      <c r="Y21" s="12"/>
      <c r="Z21" s="12"/>
      <c r="AA21" s="12">
        <v>21</v>
      </c>
      <c r="AB21" s="12">
        <v>6</v>
      </c>
      <c r="AC21" s="12"/>
      <c r="AD21" s="12">
        <v>4</v>
      </c>
      <c r="AE21" s="12">
        <v>10</v>
      </c>
      <c r="AF21" s="12"/>
      <c r="AG21" s="12">
        <v>13</v>
      </c>
      <c r="AH21" s="12">
        <v>15</v>
      </c>
      <c r="AI21" s="12">
        <v>7</v>
      </c>
      <c r="AJ21" s="12"/>
      <c r="AK21" s="12">
        <v>8</v>
      </c>
      <c r="AL21" s="12">
        <v>22</v>
      </c>
      <c r="AM21" s="12"/>
      <c r="AN21" s="12"/>
      <c r="AO21" s="12"/>
      <c r="AP21" s="12"/>
      <c r="AQ21" s="12"/>
      <c r="AR21" s="12">
        <v>18</v>
      </c>
      <c r="AS21" s="12">
        <v>37</v>
      </c>
      <c r="AT21" s="12">
        <v>3</v>
      </c>
      <c r="AU21" s="12">
        <v>16</v>
      </c>
      <c r="AV21" s="12"/>
      <c r="AW21" s="12"/>
      <c r="AX21" s="12"/>
      <c r="AY21" s="12"/>
      <c r="AZ21" s="12"/>
      <c r="BA21" s="12"/>
      <c r="BB21" s="12"/>
      <c r="BC21" s="12"/>
      <c r="BD21" s="52" t="str">
        <f t="shared" si="2"/>
        <v>Hyttfossen</v>
      </c>
    </row>
    <row r="22" spans="1:56" s="54" customFormat="1" ht="12">
      <c r="A22" s="16" t="s">
        <v>147</v>
      </c>
      <c r="B22" s="41" t="s">
        <v>148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>
        <v>1</v>
      </c>
      <c r="BB22" s="13"/>
      <c r="BC22" s="13"/>
      <c r="BD22" s="53" t="str">
        <f t="shared" si="2"/>
        <v>Bodøgampen 5, 6km</v>
      </c>
    </row>
    <row r="23" spans="1:56" s="54" customFormat="1" ht="12">
      <c r="A23" s="16" t="s">
        <v>150</v>
      </c>
      <c r="B23" s="41" t="s">
        <v>151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>
        <v>1</v>
      </c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53" t="str">
        <f t="shared" si="2"/>
        <v>NM Halvmaraton, Hegra</v>
      </c>
    </row>
    <row r="24" spans="1:56" s="39" customFormat="1" ht="12">
      <c r="A24" s="17" t="s">
        <v>150</v>
      </c>
      <c r="B24" s="40" t="s">
        <v>152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>
        <v>16</v>
      </c>
      <c r="Z24" s="12"/>
      <c r="AA24" s="12"/>
      <c r="AB24" s="12"/>
      <c r="AC24" s="12"/>
      <c r="AD24" s="12"/>
      <c r="AE24" s="12">
        <v>9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>
        <v>25</v>
      </c>
      <c r="AS24" s="12"/>
      <c r="AT24" s="12"/>
      <c r="AU24" s="12"/>
      <c r="AV24" s="12"/>
      <c r="AW24" s="12"/>
      <c r="AX24" s="12"/>
      <c r="AY24" s="12"/>
      <c r="AZ24" s="12"/>
      <c r="BA24" s="12"/>
      <c r="BB24" s="12">
        <v>2</v>
      </c>
      <c r="BC24" s="12"/>
      <c r="BD24" s="52" t="str">
        <f t="shared" si="2"/>
        <v>Liåsen Opp, Bratsberg</v>
      </c>
    </row>
    <row r="25" spans="1:56" s="54" customFormat="1" ht="12">
      <c r="A25" s="16" t="s">
        <v>153</v>
      </c>
      <c r="B25" s="41" t="s">
        <v>168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>
        <v>19</v>
      </c>
      <c r="BD25" s="53" t="str">
        <f t="shared" si="2"/>
        <v>Kent Runners Marathon (UK)</v>
      </c>
    </row>
    <row r="26" spans="1:56" s="54" customFormat="1" ht="12">
      <c r="A26" s="16" t="s">
        <v>170</v>
      </c>
      <c r="B26" s="41" t="s">
        <v>171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>
        <v>6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>
        <v>1</v>
      </c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53" t="str">
        <f t="shared" si="2"/>
        <v>Stokkenløpet</v>
      </c>
    </row>
    <row r="27" spans="1:56" s="54" customFormat="1" ht="12">
      <c r="A27" s="16" t="s">
        <v>170</v>
      </c>
      <c r="B27" s="41" t="s">
        <v>172</v>
      </c>
      <c r="C27" s="13"/>
      <c r="D27" s="13"/>
      <c r="E27" s="13"/>
      <c r="F27" s="13"/>
      <c r="G27" s="13"/>
      <c r="H27" s="13"/>
      <c r="I27" s="13"/>
      <c r="J27" s="13"/>
      <c r="K27" s="13">
        <v>1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>
        <v>1</v>
      </c>
      <c r="BB27" s="13"/>
      <c r="BC27" s="13"/>
      <c r="BD27" s="53" t="str">
        <f t="shared" si="2"/>
        <v>Bodøgampen 6, 5 km</v>
      </c>
    </row>
    <row r="28" spans="1:56" s="54" customFormat="1" ht="12">
      <c r="A28" s="16" t="s">
        <v>79</v>
      </c>
      <c r="B28" s="41" t="s">
        <v>174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>
        <v>1</v>
      </c>
      <c r="BB28" s="13"/>
      <c r="BC28" s="13"/>
      <c r="BD28" s="53" t="str">
        <f t="shared" si="2"/>
        <v>Alstadhaug Maraton, 10 km</v>
      </c>
    </row>
    <row r="29" spans="1:56" s="54" customFormat="1" ht="13.5" customHeight="1">
      <c r="A29" s="16" t="s">
        <v>157</v>
      </c>
      <c r="B29" s="41" t="s">
        <v>8</v>
      </c>
      <c r="C29" s="13"/>
      <c r="D29" s="13"/>
      <c r="E29" s="13">
        <v>5</v>
      </c>
      <c r="F29" s="13"/>
      <c r="G29" s="13"/>
      <c r="H29" s="13">
        <v>1</v>
      </c>
      <c r="I29" s="13"/>
      <c r="J29" s="13"/>
      <c r="K29" s="13"/>
      <c r="L29" s="13"/>
      <c r="M29" s="13"/>
      <c r="N29" s="13"/>
      <c r="O29" s="13">
        <v>10</v>
      </c>
      <c r="P29" s="13"/>
      <c r="Q29" s="13"/>
      <c r="R29" s="13"/>
      <c r="S29" s="13"/>
      <c r="T29" s="13"/>
      <c r="U29" s="13"/>
      <c r="V29" s="13">
        <v>9</v>
      </c>
      <c r="W29" s="13"/>
      <c r="X29" s="13">
        <v>4</v>
      </c>
      <c r="Y29" s="13">
        <v>7</v>
      </c>
      <c r="Z29" s="13"/>
      <c r="AA29" s="13">
        <v>7</v>
      </c>
      <c r="AB29" s="13">
        <v>3</v>
      </c>
      <c r="AC29" s="13"/>
      <c r="AD29" s="13"/>
      <c r="AE29" s="13">
        <v>6</v>
      </c>
      <c r="AF29" s="13">
        <v>3</v>
      </c>
      <c r="AG29" s="13"/>
      <c r="AH29" s="13"/>
      <c r="AI29" s="13">
        <v>2</v>
      </c>
      <c r="AJ29" s="13"/>
      <c r="AK29" s="13">
        <v>1</v>
      </c>
      <c r="AL29" s="13">
        <v>2</v>
      </c>
      <c r="AM29" s="13">
        <v>1</v>
      </c>
      <c r="AN29" s="13"/>
      <c r="AO29" s="13"/>
      <c r="AP29" s="13"/>
      <c r="AQ29" s="13"/>
      <c r="AR29" s="13">
        <v>11</v>
      </c>
      <c r="AS29" s="13"/>
      <c r="AT29" s="13">
        <v>4</v>
      </c>
      <c r="AU29" s="13">
        <v>12</v>
      </c>
      <c r="AV29" s="13"/>
      <c r="AW29" s="13">
        <v>1</v>
      </c>
      <c r="AX29" s="13">
        <v>3</v>
      </c>
      <c r="AY29" s="13">
        <v>3</v>
      </c>
      <c r="AZ29" s="13"/>
      <c r="BA29" s="13"/>
      <c r="BB29" s="13">
        <v>2</v>
      </c>
      <c r="BC29" s="13"/>
      <c r="BD29" s="53" t="str">
        <f t="shared" si="2"/>
        <v>Trollheimsløpet</v>
      </c>
    </row>
    <row r="30" spans="1:56" s="54" customFormat="1" ht="12">
      <c r="A30" s="16" t="s">
        <v>175</v>
      </c>
      <c r="B30" s="42" t="s">
        <v>10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38">
        <v>1</v>
      </c>
      <c r="AZ30" s="13"/>
      <c r="BA30" s="13"/>
      <c r="BB30" s="13"/>
      <c r="BC30" s="13"/>
      <c r="BD30" s="53" t="str">
        <f>B30</f>
        <v>Kpt.Dreiers Minneløp</v>
      </c>
    </row>
    <row r="31" spans="1:56" s="54" customFormat="1" ht="12">
      <c r="A31" s="16" t="s">
        <v>175</v>
      </c>
      <c r="B31" s="42" t="s">
        <v>176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>
        <v>2</v>
      </c>
      <c r="BC31" s="13"/>
      <c r="BD31" s="53" t="str">
        <f>B31</f>
        <v>Vassfjellet Opp</v>
      </c>
    </row>
    <row r="32" spans="1:56" s="54" customFormat="1" ht="12">
      <c r="A32" s="16" t="s">
        <v>175</v>
      </c>
      <c r="B32" s="42" t="s">
        <v>177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>
        <v>25</v>
      </c>
      <c r="BD32" s="53" t="str">
        <f>B32</f>
        <v>Nordmaraka Skogsmaraton</v>
      </c>
    </row>
    <row r="33" spans="1:56" s="39" customFormat="1" ht="12">
      <c r="A33" s="17" t="s">
        <v>158</v>
      </c>
      <c r="B33" s="43" t="s">
        <v>164</v>
      </c>
      <c r="C33" s="12"/>
      <c r="D33" s="12"/>
      <c r="E33" s="12"/>
      <c r="F33" s="12">
        <v>65</v>
      </c>
      <c r="G33" s="12"/>
      <c r="H33" s="12">
        <v>46</v>
      </c>
      <c r="I33" s="12"/>
      <c r="J33" s="12"/>
      <c r="K33" s="12"/>
      <c r="L33" s="12"/>
      <c r="M33" s="12"/>
      <c r="N33" s="12"/>
      <c r="O33" s="12">
        <v>39</v>
      </c>
      <c r="P33" s="12"/>
      <c r="Q33" s="12">
        <v>2</v>
      </c>
      <c r="R33" s="12"/>
      <c r="S33" s="12"/>
      <c r="T33" s="12">
        <v>49</v>
      </c>
      <c r="U33" s="12">
        <v>2</v>
      </c>
      <c r="V33" s="12">
        <v>23</v>
      </c>
      <c r="W33" s="12">
        <v>12</v>
      </c>
      <c r="X33" s="12"/>
      <c r="Y33" s="12">
        <v>26</v>
      </c>
      <c r="Z33" s="12"/>
      <c r="AA33" s="12"/>
      <c r="AB33" s="12"/>
      <c r="AC33" s="12"/>
      <c r="AD33" s="12"/>
      <c r="AE33" s="12"/>
      <c r="AF33" s="12"/>
      <c r="AG33" s="12"/>
      <c r="AH33" s="12"/>
      <c r="AI33" s="12">
        <v>18</v>
      </c>
      <c r="AJ33" s="12">
        <v>57</v>
      </c>
      <c r="AK33" s="12">
        <v>19</v>
      </c>
      <c r="AL33" s="12"/>
      <c r="AM33" s="12">
        <v>30</v>
      </c>
      <c r="AN33" s="12"/>
      <c r="AO33" s="12"/>
      <c r="AP33" s="12">
        <v>67</v>
      </c>
      <c r="AQ33" s="12"/>
      <c r="AR33" s="12">
        <v>36</v>
      </c>
      <c r="AS33" s="12">
        <v>75</v>
      </c>
      <c r="AT33" s="12">
        <v>28</v>
      </c>
      <c r="AU33" s="12">
        <v>40</v>
      </c>
      <c r="AV33" s="12">
        <v>74</v>
      </c>
      <c r="AW33" s="12">
        <v>13</v>
      </c>
      <c r="AX33" s="12"/>
      <c r="AY33" s="12"/>
      <c r="AZ33" s="12"/>
      <c r="BA33" s="12">
        <v>34</v>
      </c>
      <c r="BB33" s="12"/>
      <c r="BC33" s="12"/>
      <c r="BD33" s="52" t="str">
        <f t="shared" si="2"/>
        <v>Trønder-Øst løpet 5&amp;10km</v>
      </c>
    </row>
    <row r="34" spans="1:56" s="54" customFormat="1" ht="12">
      <c r="A34" s="16" t="s">
        <v>80</v>
      </c>
      <c r="B34" s="42" t="s">
        <v>181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>
        <v>3</v>
      </c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53" t="str">
        <f t="shared" si="2"/>
        <v>St Hansgaloppen</v>
      </c>
    </row>
    <row r="35" spans="1:56" s="39" customFormat="1" ht="12">
      <c r="A35" s="16" t="s">
        <v>182</v>
      </c>
      <c r="B35" s="42" t="s">
        <v>63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>
        <v>6</v>
      </c>
      <c r="AS35" s="13" t="s">
        <v>183</v>
      </c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53" t="str">
        <f t="shared" si="2"/>
        <v>Almannbergje Opp</v>
      </c>
    </row>
    <row r="36" spans="1:56" s="39" customFormat="1" ht="12">
      <c r="A36" s="16" t="s">
        <v>182</v>
      </c>
      <c r="B36" s="42" t="s">
        <v>184</v>
      </c>
      <c r="C36" s="13"/>
      <c r="D36" s="13"/>
      <c r="E36" s="13"/>
      <c r="F36" s="13"/>
      <c r="G36" s="13"/>
      <c r="H36" s="13"/>
      <c r="I36" s="13"/>
      <c r="J36" s="13"/>
      <c r="K36" s="13">
        <v>9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53" t="str">
        <f t="shared" si="2"/>
        <v>Midtsommerløpet</v>
      </c>
    </row>
    <row r="37" spans="1:56" s="39" customFormat="1" ht="12.75">
      <c r="A37" s="16" t="s">
        <v>185</v>
      </c>
      <c r="B37" s="42" t="s">
        <v>189</v>
      </c>
      <c r="C37" s="13"/>
      <c r="D37" s="13"/>
      <c r="E37" s="13"/>
      <c r="F37" s="13"/>
      <c r="G37" s="13"/>
      <c r="H37" s="13"/>
      <c r="I37" s="38">
        <v>1</v>
      </c>
      <c r="J37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53" t="str">
        <f t="shared" si="2"/>
        <v>Melen Opp, Fræna</v>
      </c>
    </row>
    <row r="38" spans="1:56" s="54" customFormat="1" ht="12">
      <c r="A38" s="16" t="s">
        <v>186</v>
      </c>
      <c r="B38" s="42" t="s">
        <v>190</v>
      </c>
      <c r="C38" s="13"/>
      <c r="D38" s="13"/>
      <c r="E38" s="13"/>
      <c r="F38" s="13"/>
      <c r="G38" s="13">
        <v>1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53" t="str">
        <f t="shared" si="2"/>
        <v>Olsokløpet, Ålvundeid</v>
      </c>
    </row>
    <row r="39" spans="1:56" s="39" customFormat="1" ht="12">
      <c r="A39" s="17" t="s">
        <v>187</v>
      </c>
      <c r="B39" s="43" t="s">
        <v>188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>
        <v>1</v>
      </c>
      <c r="BB39" s="13"/>
      <c r="BC39" s="13"/>
      <c r="BD39" s="53" t="str">
        <f t="shared" si="2"/>
        <v>Horningdalsvatnet M (10km)</v>
      </c>
    </row>
    <row r="40" spans="1:56" s="54" customFormat="1" ht="12">
      <c r="A40" s="13" t="s">
        <v>82</v>
      </c>
      <c r="B40" s="42" t="s">
        <v>81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>
        <v>1</v>
      </c>
      <c r="AX40" s="13"/>
      <c r="AY40" s="13"/>
      <c r="AZ40" s="13"/>
      <c r="BA40" s="13"/>
      <c r="BB40" s="13"/>
      <c r="BC40" s="13"/>
      <c r="BD40" s="53" t="str">
        <f t="shared" si="2"/>
        <v>Knubben Rundt</v>
      </c>
    </row>
    <row r="41" spans="1:56" s="54" customFormat="1" ht="12">
      <c r="A41" s="13" t="s">
        <v>191</v>
      </c>
      <c r="B41" s="42" t="s">
        <v>192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>
        <v>3</v>
      </c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53" t="str">
        <f t="shared" si="2"/>
        <v>Botn Opp</v>
      </c>
    </row>
    <row r="42" spans="1:56" s="54" customFormat="1" ht="12">
      <c r="A42" s="16" t="s">
        <v>112</v>
      </c>
      <c r="B42" s="42" t="s">
        <v>9</v>
      </c>
      <c r="C42" s="13"/>
      <c r="D42" s="13"/>
      <c r="E42" s="13"/>
      <c r="F42" s="13">
        <v>1</v>
      </c>
      <c r="G42" s="13"/>
      <c r="H42" s="13"/>
      <c r="I42" s="13"/>
      <c r="J42" s="13"/>
      <c r="K42" s="13"/>
      <c r="L42" s="13">
        <v>4</v>
      </c>
      <c r="M42" s="13"/>
      <c r="N42" s="13"/>
      <c r="O42" s="13"/>
      <c r="P42" s="13"/>
      <c r="Q42" s="13">
        <v>1</v>
      </c>
      <c r="R42" s="13"/>
      <c r="S42" s="13"/>
      <c r="T42" s="13"/>
      <c r="U42" s="13">
        <v>3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>
        <v>2</v>
      </c>
      <c r="AJ42" s="13"/>
      <c r="AK42" s="13">
        <v>1</v>
      </c>
      <c r="AL42" s="13">
        <v>2</v>
      </c>
      <c r="AM42" s="13">
        <v>1</v>
      </c>
      <c r="AN42" s="13"/>
      <c r="AO42" s="13"/>
      <c r="AP42" s="13"/>
      <c r="AQ42" s="13"/>
      <c r="AR42" s="13"/>
      <c r="AS42" s="13"/>
      <c r="AT42" s="13"/>
      <c r="AU42" s="13"/>
      <c r="AV42" s="13"/>
      <c r="AW42" s="13">
        <v>3</v>
      </c>
      <c r="AX42" s="13"/>
      <c r="AY42" s="13">
        <v>2</v>
      </c>
      <c r="AZ42" s="13"/>
      <c r="BA42" s="13"/>
      <c r="BB42" s="13"/>
      <c r="BC42" s="13"/>
      <c r="BD42" s="53" t="str">
        <f t="shared" si="2"/>
        <v>Jordbærtrimmen</v>
      </c>
    </row>
    <row r="43" spans="1:56" s="54" customFormat="1" ht="12">
      <c r="A43" s="16" t="s">
        <v>65</v>
      </c>
      <c r="B43" s="42" t="s">
        <v>113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53" t="str">
        <f t="shared" si="2"/>
        <v>Fetvatnet Rundt</v>
      </c>
    </row>
    <row r="44" spans="1:56" s="54" customFormat="1" ht="12">
      <c r="A44" s="16" t="s">
        <v>70</v>
      </c>
      <c r="B44" s="42" t="s">
        <v>121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>
        <v>5</v>
      </c>
      <c r="AX44" s="13"/>
      <c r="AY44" s="13"/>
      <c r="AZ44" s="13"/>
      <c r="BA44" s="13"/>
      <c r="BB44" s="13"/>
      <c r="BC44" s="13"/>
      <c r="BD44" s="53" t="str">
        <f t="shared" si="2"/>
        <v>Ruten Opp</v>
      </c>
    </row>
    <row r="45" spans="1:56" s="54" customFormat="1" ht="12">
      <c r="A45" s="16" t="s">
        <v>199</v>
      </c>
      <c r="B45" s="42" t="s">
        <v>203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>
        <v>3</v>
      </c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>
        <v>2</v>
      </c>
      <c r="AN45" s="13"/>
      <c r="AO45" s="13"/>
      <c r="AP45" s="13"/>
      <c r="AQ45" s="13">
        <v>1</v>
      </c>
      <c r="AR45" s="13"/>
      <c r="AS45" s="13"/>
      <c r="AT45" s="13"/>
      <c r="AU45" s="13">
        <v>10</v>
      </c>
      <c r="AV45" s="13"/>
      <c r="AW45" s="13"/>
      <c r="AX45" s="13"/>
      <c r="AY45" s="13"/>
      <c r="AZ45" s="13">
        <v>3</v>
      </c>
      <c r="BA45" s="13"/>
      <c r="BB45" s="13"/>
      <c r="BC45" s="13"/>
      <c r="BD45" s="53" t="str">
        <f aca="true" t="shared" si="3" ref="BD45:BD60">B45</f>
        <v>Trønderjoggen 5 og 10 km</v>
      </c>
    </row>
    <row r="46" spans="1:56" s="54" customFormat="1" ht="12">
      <c r="A46" s="16" t="s">
        <v>114</v>
      </c>
      <c r="B46" s="42" t="s">
        <v>201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38">
        <v>1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53" t="str">
        <f t="shared" si="3"/>
        <v>Vassfjellet Rundt</v>
      </c>
    </row>
    <row r="47" spans="1:56" s="54" customFormat="1" ht="12">
      <c r="A47" s="16" t="s">
        <v>114</v>
      </c>
      <c r="B47" s="42" t="s">
        <v>115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54">
        <v>1</v>
      </c>
      <c r="AX47" s="13"/>
      <c r="AY47" s="13"/>
      <c r="AZ47" s="13"/>
      <c r="BA47" s="13"/>
      <c r="BB47" s="13"/>
      <c r="BC47" s="13"/>
      <c r="BD47" s="53" t="str">
        <f t="shared" si="3"/>
        <v>Klempheia Rundt</v>
      </c>
    </row>
    <row r="48" spans="1:56" s="54" customFormat="1" ht="12">
      <c r="A48" s="16" t="s">
        <v>197</v>
      </c>
      <c r="B48" s="42" t="s">
        <v>29</v>
      </c>
      <c r="C48" s="13"/>
      <c r="D48" s="13"/>
      <c r="E48" s="13"/>
      <c r="F48" s="13">
        <v>1</v>
      </c>
      <c r="G48" s="13"/>
      <c r="H48" s="13"/>
      <c r="I48" s="13"/>
      <c r="J48" s="13"/>
      <c r="K48" s="13"/>
      <c r="L48" s="13">
        <v>3</v>
      </c>
      <c r="M48" s="13"/>
      <c r="N48" s="13"/>
      <c r="O48" s="13"/>
      <c r="P48" s="13"/>
      <c r="Q48" s="13"/>
      <c r="R48" s="13"/>
      <c r="S48" s="13"/>
      <c r="T48" s="13"/>
      <c r="U48" s="13">
        <v>2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>
        <v>1</v>
      </c>
      <c r="AJ48" s="13"/>
      <c r="AK48" s="13">
        <v>1</v>
      </c>
      <c r="AL48" s="13">
        <v>1</v>
      </c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>
        <v>2</v>
      </c>
      <c r="AX48" s="13"/>
      <c r="AY48" s="13"/>
      <c r="AZ48" s="13"/>
      <c r="BA48" s="13">
        <v>1</v>
      </c>
      <c r="BB48" s="13"/>
      <c r="BC48" s="13"/>
      <c r="BD48" s="53" t="str">
        <f>B48</f>
        <v>Størenmila</v>
      </c>
    </row>
    <row r="49" spans="1:56" s="54" customFormat="1" ht="12">
      <c r="A49" s="16" t="s">
        <v>202</v>
      </c>
      <c r="B49" s="42" t="s">
        <v>204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38">
        <v>1</v>
      </c>
      <c r="V49" s="13"/>
      <c r="W49" s="13"/>
      <c r="X49" s="13"/>
      <c r="Y49" s="13"/>
      <c r="Z49" s="13"/>
      <c r="AA49" s="13"/>
      <c r="AB49" s="13"/>
      <c r="AC49" s="13">
        <v>17</v>
      </c>
      <c r="AD49" s="13"/>
      <c r="AE49" s="13"/>
      <c r="AF49" s="13"/>
      <c r="AG49" s="13"/>
      <c r="AH49" s="13"/>
      <c r="AI49" s="38">
        <v>1</v>
      </c>
      <c r="AJ49" s="13"/>
      <c r="AK49" s="13"/>
      <c r="AL49" s="13">
        <v>3</v>
      </c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53" t="str">
        <f>B49</f>
        <v>Gauldalsløpet 5 og 10 km</v>
      </c>
    </row>
    <row r="50" spans="1:56" s="54" customFormat="1" ht="12">
      <c r="A50" s="16" t="s">
        <v>206</v>
      </c>
      <c r="B50" s="42" t="s">
        <v>51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>
        <v>28</v>
      </c>
      <c r="N50" s="13"/>
      <c r="O50" s="13"/>
      <c r="P50" s="13"/>
      <c r="Q50" s="38">
        <v>1</v>
      </c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>
        <v>2</v>
      </c>
      <c r="AJ50" s="13"/>
      <c r="AK50" s="13"/>
      <c r="AL50" s="13"/>
      <c r="AM50" s="13">
        <v>1</v>
      </c>
      <c r="AN50" s="13"/>
      <c r="AO50" s="13"/>
      <c r="AP50" s="13"/>
      <c r="AQ50" s="13"/>
      <c r="AR50" s="13"/>
      <c r="AS50" s="13"/>
      <c r="AT50" s="13"/>
      <c r="AU50" s="13">
        <v>11</v>
      </c>
      <c r="AV50" s="13"/>
      <c r="AW50" s="13"/>
      <c r="AX50" s="13"/>
      <c r="AY50" s="13"/>
      <c r="AZ50" s="13"/>
      <c r="BA50" s="13"/>
      <c r="BB50" s="13"/>
      <c r="BC50" s="13"/>
      <c r="BD50" s="53" t="str">
        <f t="shared" si="3"/>
        <v>Trondheim Maraton</v>
      </c>
    </row>
    <row r="51" spans="1:56" s="54" customFormat="1" ht="12">
      <c r="A51" s="16" t="s">
        <v>206</v>
      </c>
      <c r="B51" s="41" t="s">
        <v>207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>
        <v>4</v>
      </c>
      <c r="BD51" s="53" t="str">
        <f>B51</f>
        <v>Romerike Maraton</v>
      </c>
    </row>
    <row r="52" spans="1:56" s="54" customFormat="1" ht="12">
      <c r="A52" s="16" t="s">
        <v>206</v>
      </c>
      <c r="B52" s="42" t="s">
        <v>208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38">
        <v>1</v>
      </c>
      <c r="BB52" s="13"/>
      <c r="BC52" s="13"/>
      <c r="BD52" s="53" t="str">
        <f t="shared" si="3"/>
        <v>Elias Blix-mila</v>
      </c>
    </row>
    <row r="53" spans="1:56" s="54" customFormat="1" ht="12">
      <c r="A53" s="16" t="s">
        <v>209</v>
      </c>
      <c r="B53" s="42" t="s">
        <v>11</v>
      </c>
      <c r="C53" s="13">
        <v>2</v>
      </c>
      <c r="D53" s="13">
        <v>2</v>
      </c>
      <c r="E53" s="13">
        <v>4</v>
      </c>
      <c r="F53" s="13">
        <v>1</v>
      </c>
      <c r="G53" s="13"/>
      <c r="H53" s="13"/>
      <c r="I53" s="13"/>
      <c r="J53" s="13">
        <v>3</v>
      </c>
      <c r="K53" s="13"/>
      <c r="L53" s="13"/>
      <c r="M53" s="13">
        <v>2</v>
      </c>
      <c r="N53" s="13"/>
      <c r="O53" s="13"/>
      <c r="P53" s="13"/>
      <c r="Q53" s="13"/>
      <c r="R53" s="13">
        <v>3</v>
      </c>
      <c r="S53" s="13"/>
      <c r="T53" s="13"/>
      <c r="U53" s="13">
        <v>1</v>
      </c>
      <c r="V53" s="13"/>
      <c r="W53" s="13"/>
      <c r="X53" s="13">
        <v>2</v>
      </c>
      <c r="Y53" s="13"/>
      <c r="Z53" s="13">
        <v>1</v>
      </c>
      <c r="AA53" s="13"/>
      <c r="AB53" s="13">
        <v>1</v>
      </c>
      <c r="AC53" s="13">
        <v>1</v>
      </c>
      <c r="AD53" s="13">
        <v>5</v>
      </c>
      <c r="AE53" s="13">
        <v>3</v>
      </c>
      <c r="AF53" s="13"/>
      <c r="AG53" s="13"/>
      <c r="AH53" s="13"/>
      <c r="AI53" s="13"/>
      <c r="AJ53" s="13"/>
      <c r="AK53" s="13"/>
      <c r="AL53" s="13"/>
      <c r="AM53" s="13"/>
      <c r="AN53" s="13">
        <v>2</v>
      </c>
      <c r="AO53" s="13">
        <v>6</v>
      </c>
      <c r="AP53" s="13">
        <v>1</v>
      </c>
      <c r="AQ53" s="13"/>
      <c r="AR53" s="13">
        <v>7</v>
      </c>
      <c r="AS53" s="13"/>
      <c r="AT53" s="13">
        <v>8</v>
      </c>
      <c r="AU53" s="13"/>
      <c r="AV53" s="13"/>
      <c r="AW53" s="13">
        <v>1</v>
      </c>
      <c r="AX53" s="13">
        <v>9</v>
      </c>
      <c r="AY53" s="13"/>
      <c r="AZ53" s="13"/>
      <c r="BA53" s="13"/>
      <c r="BB53" s="13"/>
      <c r="BC53" s="13"/>
      <c r="BD53" s="53" t="str">
        <f t="shared" si="3"/>
        <v>Klubbmestersk terrengløp </v>
      </c>
    </row>
    <row r="54" spans="1:56" s="54" customFormat="1" ht="12">
      <c r="A54" s="16" t="s">
        <v>84</v>
      </c>
      <c r="B54" s="42" t="s">
        <v>116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>
        <v>3</v>
      </c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53" t="str">
        <f t="shared" si="3"/>
        <v>Fjelleneren Oppløp</v>
      </c>
    </row>
    <row r="55" spans="1:56" s="54" customFormat="1" ht="12">
      <c r="A55" s="13" t="s">
        <v>218</v>
      </c>
      <c r="B55" s="42" t="s">
        <v>12</v>
      </c>
      <c r="C55" s="13"/>
      <c r="D55" s="13">
        <v>3</v>
      </c>
      <c r="E55" s="13"/>
      <c r="F55" s="13"/>
      <c r="G55" s="13"/>
      <c r="H55" s="13"/>
      <c r="I55" s="13"/>
      <c r="J55" s="13"/>
      <c r="K55" s="13"/>
      <c r="L55" s="13"/>
      <c r="M55" s="13">
        <v>3</v>
      </c>
      <c r="N55" s="13"/>
      <c r="O55" s="13">
        <v>10</v>
      </c>
      <c r="P55" s="13"/>
      <c r="Q55" s="13"/>
      <c r="R55" s="13"/>
      <c r="S55" s="13"/>
      <c r="T55" s="13"/>
      <c r="U55" s="13">
        <v>2</v>
      </c>
      <c r="V55" s="13"/>
      <c r="W55" s="13"/>
      <c r="X55" s="13">
        <v>4</v>
      </c>
      <c r="Y55" s="13"/>
      <c r="Z55" s="13">
        <v>1</v>
      </c>
      <c r="AA55" s="13"/>
      <c r="AB55" s="13"/>
      <c r="AC55" s="13">
        <v>2</v>
      </c>
      <c r="AD55" s="13"/>
      <c r="AE55" s="13">
        <v>3</v>
      </c>
      <c r="AF55" s="13"/>
      <c r="AG55" s="13"/>
      <c r="AH55" s="13"/>
      <c r="AI55" s="13">
        <v>1</v>
      </c>
      <c r="AJ55" s="13"/>
      <c r="AK55" s="13">
        <v>1</v>
      </c>
      <c r="AL55" s="13">
        <v>1</v>
      </c>
      <c r="AM55" s="13"/>
      <c r="AN55" s="13"/>
      <c r="AO55" s="13"/>
      <c r="AP55" s="13"/>
      <c r="AQ55" s="13"/>
      <c r="AR55" s="13">
        <v>6</v>
      </c>
      <c r="AS55" s="13" t="s">
        <v>183</v>
      </c>
      <c r="AT55" s="13">
        <v>9</v>
      </c>
      <c r="AU55" s="13"/>
      <c r="AV55" s="13"/>
      <c r="AW55" s="13"/>
      <c r="AX55" s="13"/>
      <c r="AY55" s="13"/>
      <c r="AZ55" s="13"/>
      <c r="BA55" s="13"/>
      <c r="BB55" s="13"/>
      <c r="BC55" s="13"/>
      <c r="BD55" s="53" t="str">
        <f t="shared" si="3"/>
        <v>Lina Roindt</v>
      </c>
    </row>
    <row r="56" spans="1:56" s="54" customFormat="1" ht="12">
      <c r="A56" s="13" t="s">
        <v>218</v>
      </c>
      <c r="B56" s="42" t="s">
        <v>223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>
        <v>2</v>
      </c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53" t="str">
        <f t="shared" si="3"/>
        <v>Jøngfjellmarsjen</v>
      </c>
    </row>
    <row r="57" spans="1:56" s="54" customFormat="1" ht="12">
      <c r="A57" s="55" t="s">
        <v>85</v>
      </c>
      <c r="B57" s="42" t="s">
        <v>119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>
        <v>1</v>
      </c>
      <c r="BB57" s="13"/>
      <c r="BC57" s="13"/>
      <c r="BD57" s="53" t="str">
        <f t="shared" si="3"/>
        <v>Drammensmaraton (10km)</v>
      </c>
    </row>
    <row r="58" spans="1:56" s="54" customFormat="1" ht="12">
      <c r="A58" s="16" t="s">
        <v>86</v>
      </c>
      <c r="B58" s="42" t="s">
        <v>87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>
        <v>4</v>
      </c>
      <c r="Z58" s="13"/>
      <c r="AA58" s="13"/>
      <c r="AB58" s="13"/>
      <c r="AC58" s="13"/>
      <c r="AD58" s="13"/>
      <c r="AE58" s="13">
        <v>3</v>
      </c>
      <c r="AF58" s="13"/>
      <c r="AG58" s="13">
        <v>4</v>
      </c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>
        <v>6</v>
      </c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53" t="str">
        <f>B58</f>
        <v>Resfjellet Opp</v>
      </c>
    </row>
    <row r="59" spans="1:56" s="54" customFormat="1" ht="12">
      <c r="A59" s="16" t="s">
        <v>219</v>
      </c>
      <c r="B59" s="42" t="s">
        <v>221</v>
      </c>
      <c r="C59" s="13"/>
      <c r="D59" s="13"/>
      <c r="E59" s="13"/>
      <c r="F59" s="13">
        <v>4</v>
      </c>
      <c r="G59" s="13"/>
      <c r="H59" s="13"/>
      <c r="I59" s="13"/>
      <c r="J59" s="13"/>
      <c r="K59" s="13"/>
      <c r="L59" s="13">
        <v>78</v>
      </c>
      <c r="M59" s="13">
        <v>120</v>
      </c>
      <c r="N59" s="13"/>
      <c r="O59" s="13"/>
      <c r="P59" s="13"/>
      <c r="Q59" s="13"/>
      <c r="R59" s="13"/>
      <c r="S59" s="13">
        <v>275</v>
      </c>
      <c r="T59" s="13"/>
      <c r="U59" s="13">
        <v>7</v>
      </c>
      <c r="V59" s="13">
        <v>33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>
        <v>2</v>
      </c>
      <c r="AL59" s="13"/>
      <c r="AM59" s="13"/>
      <c r="AN59" s="13"/>
      <c r="AO59" s="13">
        <v>26</v>
      </c>
      <c r="AP59" s="13"/>
      <c r="AQ59" s="13"/>
      <c r="AR59" s="13"/>
      <c r="AS59" s="13"/>
      <c r="AT59" s="13"/>
      <c r="AU59" s="13"/>
      <c r="AV59" s="13"/>
      <c r="AW59" s="13">
        <v>4</v>
      </c>
      <c r="AX59" s="13"/>
      <c r="AY59" s="13"/>
      <c r="AZ59" s="13"/>
      <c r="BA59" s="13">
        <v>4</v>
      </c>
      <c r="BB59" s="13"/>
      <c r="BC59" s="13">
        <v>67</v>
      </c>
      <c r="BD59" s="53" t="str">
        <f t="shared" si="3"/>
        <v>Oslo Maraton (hel/halv)</v>
      </c>
    </row>
    <row r="60" spans="1:56" s="54" customFormat="1" ht="12">
      <c r="A60" s="16" t="s">
        <v>224</v>
      </c>
      <c r="B60" s="42" t="s">
        <v>225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>
        <v>5</v>
      </c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53" t="str">
        <f t="shared" si="3"/>
        <v>Ranheim til topps</v>
      </c>
    </row>
    <row r="61" spans="1:56" s="54" customFormat="1" ht="12">
      <c r="A61" s="16" t="s">
        <v>226</v>
      </c>
      <c r="B61" s="42" t="s">
        <v>13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>
        <v>4</v>
      </c>
      <c r="AU61" s="13"/>
      <c r="AV61" s="13"/>
      <c r="AW61" s="13"/>
      <c r="AX61" s="13"/>
      <c r="AY61" s="13"/>
      <c r="AZ61" s="13"/>
      <c r="BA61" s="13"/>
      <c r="BB61" s="13"/>
      <c r="BC61" s="13"/>
      <c r="BD61" s="53" t="str">
        <f aca="true" t="shared" si="4" ref="BD61:BD72">B61</f>
        <v>Torvikbukt Rundt</v>
      </c>
    </row>
    <row r="62" spans="1:56" s="54" customFormat="1" ht="12">
      <c r="A62" s="16" t="s">
        <v>226</v>
      </c>
      <c r="B62" s="42" t="s">
        <v>227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>
        <v>4</v>
      </c>
      <c r="BD62" s="53" t="str">
        <f t="shared" si="4"/>
        <v>Gøteborg Maraton</v>
      </c>
    </row>
    <row r="63" spans="1:56" s="54" customFormat="1" ht="12">
      <c r="A63" s="16" t="s">
        <v>88</v>
      </c>
      <c r="B63" s="42" t="s">
        <v>240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>
        <v>1</v>
      </c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53" t="str">
        <f t="shared" si="4"/>
        <v>Vinterkarusell 1, Leangen</v>
      </c>
    </row>
    <row r="64" spans="1:56" s="54" customFormat="1" ht="12">
      <c r="A64" s="16" t="s">
        <v>228</v>
      </c>
      <c r="B64" s="42" t="s">
        <v>67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>
        <v>14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53" t="str">
        <f t="shared" si="4"/>
        <v>Hytteplanmila</v>
      </c>
    </row>
    <row r="65" spans="1:56" s="54" customFormat="1" ht="12">
      <c r="A65" s="16" t="s">
        <v>228</v>
      </c>
      <c r="B65" s="42" t="s">
        <v>229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>
        <v>1</v>
      </c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53" t="str">
        <f t="shared" si="4"/>
        <v>Selbusport`ns motbakkeløp</v>
      </c>
    </row>
    <row r="66" spans="1:56" s="54" customFormat="1" ht="12">
      <c r="A66" s="16" t="s">
        <v>230</v>
      </c>
      <c r="B66" s="42" t="s">
        <v>117</v>
      </c>
      <c r="C66" s="13"/>
      <c r="D66" s="13"/>
      <c r="E66" s="13"/>
      <c r="F66" s="13">
        <v>105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>
        <v>3</v>
      </c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>
        <v>7</v>
      </c>
      <c r="BB66" s="13"/>
      <c r="BC66" s="13"/>
      <c r="BD66" s="53" t="str">
        <f t="shared" si="4"/>
        <v>Amsterdam Maraton</v>
      </c>
    </row>
    <row r="67" spans="1:56" s="54" customFormat="1" ht="12">
      <c r="A67" s="16" t="s">
        <v>231</v>
      </c>
      <c r="B67" s="42" t="s">
        <v>232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>
        <v>7</v>
      </c>
      <c r="BD67" s="53" t="str">
        <f t="shared" si="4"/>
        <v>Fredrikstad Maraton</v>
      </c>
    </row>
    <row r="68" spans="1:56" s="54" customFormat="1" ht="12">
      <c r="A68" s="16" t="s">
        <v>233</v>
      </c>
      <c r="B68" s="42" t="s">
        <v>239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>
        <v>1</v>
      </c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53" t="str">
        <f t="shared" si="4"/>
        <v>Vinterkausell 2, Leangen</v>
      </c>
    </row>
    <row r="69" spans="1:56" s="54" customFormat="1" ht="12">
      <c r="A69" s="16" t="s">
        <v>233</v>
      </c>
      <c r="B69" s="42" t="s">
        <v>245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>
        <v>6</v>
      </c>
      <c r="BD69" s="53" t="str">
        <f t="shared" si="4"/>
        <v>Jessheim Vintermaraton</v>
      </c>
    </row>
    <row r="70" spans="1:56" s="54" customFormat="1" ht="12">
      <c r="A70" s="16" t="s">
        <v>249</v>
      </c>
      <c r="B70" s="13" t="s">
        <v>250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>
        <v>1</v>
      </c>
      <c r="BD70" s="53" t="str">
        <f t="shared" si="4"/>
        <v>Luciamarathon, Bovallstrand</v>
      </c>
    </row>
    <row r="71" spans="1:56" s="54" customFormat="1" ht="12">
      <c r="A71" s="16" t="s">
        <v>251</v>
      </c>
      <c r="B71" s="13" t="s">
        <v>252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>
        <v>2</v>
      </c>
      <c r="V71" s="13"/>
      <c r="W71" s="13"/>
      <c r="X71" s="13">
        <v>3</v>
      </c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53" t="str">
        <f t="shared" si="4"/>
        <v>Vinterkarusell 3, Leangen</v>
      </c>
    </row>
    <row r="72" spans="1:56" s="54" customFormat="1" ht="12">
      <c r="A72" s="16" t="s">
        <v>253</v>
      </c>
      <c r="B72" s="13" t="s">
        <v>254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>
        <v>12</v>
      </c>
      <c r="V72" s="13"/>
      <c r="W72" s="13"/>
      <c r="X72" s="13">
        <v>15</v>
      </c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53" t="str">
        <f t="shared" si="4"/>
        <v>San Silvestre Lagunera</v>
      </c>
    </row>
    <row r="73" spans="1:56" s="39" customFormat="1" ht="12">
      <c r="A73" s="17"/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53"/>
    </row>
    <row r="74" spans="1:56" s="54" customFormat="1" ht="12">
      <c r="A74" s="16"/>
      <c r="B74" s="13" t="s">
        <v>198</v>
      </c>
      <c r="C74" s="19">
        <f aca="true" t="shared" si="5" ref="C74:AH74">COUNTA(C3:C73)</f>
        <v>1</v>
      </c>
      <c r="D74" s="19">
        <f t="shared" si="5"/>
        <v>2</v>
      </c>
      <c r="E74" s="19">
        <f t="shared" si="5"/>
        <v>4</v>
      </c>
      <c r="F74" s="19">
        <f t="shared" si="5"/>
        <v>9</v>
      </c>
      <c r="G74" s="19">
        <f t="shared" si="5"/>
        <v>2</v>
      </c>
      <c r="H74" s="19">
        <f t="shared" si="5"/>
        <v>2</v>
      </c>
      <c r="I74" s="19">
        <f t="shared" si="5"/>
        <v>2</v>
      </c>
      <c r="J74" s="19">
        <f t="shared" si="5"/>
        <v>1</v>
      </c>
      <c r="K74" s="19">
        <f t="shared" si="5"/>
        <v>2</v>
      </c>
      <c r="L74" s="19">
        <f t="shared" si="5"/>
        <v>3</v>
      </c>
      <c r="M74" s="19">
        <f t="shared" si="5"/>
        <v>4</v>
      </c>
      <c r="N74" s="19">
        <f t="shared" si="5"/>
        <v>1</v>
      </c>
      <c r="O74" s="19">
        <f t="shared" si="5"/>
        <v>5</v>
      </c>
      <c r="P74" s="19">
        <f t="shared" si="5"/>
        <v>1</v>
      </c>
      <c r="Q74" s="19">
        <f t="shared" si="5"/>
        <v>3</v>
      </c>
      <c r="R74" s="19">
        <f t="shared" si="5"/>
        <v>2</v>
      </c>
      <c r="S74" s="19">
        <f t="shared" si="5"/>
        <v>1</v>
      </c>
      <c r="T74" s="19">
        <f t="shared" si="5"/>
        <v>1</v>
      </c>
      <c r="U74" s="19">
        <f t="shared" si="5"/>
        <v>13</v>
      </c>
      <c r="V74" s="19">
        <f t="shared" si="5"/>
        <v>6</v>
      </c>
      <c r="W74" s="19">
        <f t="shared" si="5"/>
        <v>3</v>
      </c>
      <c r="X74" s="19">
        <f t="shared" si="5"/>
        <v>8</v>
      </c>
      <c r="Y74" s="19">
        <f t="shared" si="5"/>
        <v>6</v>
      </c>
      <c r="Z74" s="19">
        <f t="shared" si="5"/>
        <v>2</v>
      </c>
      <c r="AA74" s="19">
        <f t="shared" si="5"/>
        <v>2</v>
      </c>
      <c r="AB74" s="19">
        <f t="shared" si="5"/>
        <v>3</v>
      </c>
      <c r="AC74" s="19">
        <f t="shared" si="5"/>
        <v>3</v>
      </c>
      <c r="AD74" s="19">
        <f t="shared" si="5"/>
        <v>2</v>
      </c>
      <c r="AE74" s="19">
        <f t="shared" si="5"/>
        <v>6</v>
      </c>
      <c r="AF74" s="19">
        <f t="shared" si="5"/>
        <v>1</v>
      </c>
      <c r="AG74" s="19">
        <f t="shared" si="5"/>
        <v>3</v>
      </c>
      <c r="AH74" s="19">
        <f t="shared" si="5"/>
        <v>2</v>
      </c>
      <c r="AI74" s="19">
        <f aca="true" t="shared" si="6" ref="AI74:BC74">COUNTA(AI3:AI73)</f>
        <v>14</v>
      </c>
      <c r="AJ74" s="19">
        <f t="shared" si="6"/>
        <v>1</v>
      </c>
      <c r="AK74" s="19">
        <f t="shared" si="6"/>
        <v>13</v>
      </c>
      <c r="AL74" s="19">
        <f t="shared" si="6"/>
        <v>6</v>
      </c>
      <c r="AM74" s="19">
        <f t="shared" si="6"/>
        <v>8</v>
      </c>
      <c r="AN74" s="19">
        <f t="shared" si="6"/>
        <v>1</v>
      </c>
      <c r="AO74" s="19">
        <f t="shared" si="6"/>
        <v>2</v>
      </c>
      <c r="AP74" s="19">
        <f t="shared" si="6"/>
        <v>2</v>
      </c>
      <c r="AQ74" s="19">
        <f t="shared" si="6"/>
        <v>1</v>
      </c>
      <c r="AR74" s="19">
        <f t="shared" si="6"/>
        <v>11</v>
      </c>
      <c r="AS74" s="19">
        <f t="shared" si="6"/>
        <v>4</v>
      </c>
      <c r="AT74" s="19">
        <f t="shared" si="6"/>
        <v>7</v>
      </c>
      <c r="AU74" s="19">
        <f t="shared" si="6"/>
        <v>6</v>
      </c>
      <c r="AV74" s="19">
        <f t="shared" si="6"/>
        <v>1</v>
      </c>
      <c r="AW74" s="19">
        <f t="shared" si="6"/>
        <v>13</v>
      </c>
      <c r="AX74" s="19">
        <f t="shared" si="6"/>
        <v>2</v>
      </c>
      <c r="AY74" s="19">
        <f t="shared" si="6"/>
        <v>4</v>
      </c>
      <c r="AZ74" s="19">
        <f t="shared" si="6"/>
        <v>1</v>
      </c>
      <c r="BA74" s="19">
        <f t="shared" si="6"/>
        <v>13</v>
      </c>
      <c r="BB74" s="19">
        <f t="shared" si="6"/>
        <v>3</v>
      </c>
      <c r="BC74" s="19">
        <f t="shared" si="6"/>
        <v>8</v>
      </c>
      <c r="BD74" s="51">
        <f>SUM(C74:BC74)</f>
        <v>227</v>
      </c>
    </row>
    <row r="75" spans="1:56" s="36" customFormat="1" ht="12">
      <c r="A75" s="16"/>
      <c r="B75" s="62" t="s">
        <v>96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4"/>
      <c r="Y75" s="13"/>
      <c r="Z75" s="13"/>
      <c r="AA75" s="13"/>
      <c r="AB75" s="13"/>
      <c r="AC75" s="13"/>
      <c r="AD75" s="62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4"/>
      <c r="BD75" s="30">
        <v>203</v>
      </c>
    </row>
    <row r="76" spans="1:56" s="37" customFormat="1" ht="120">
      <c r="A76" s="10"/>
      <c r="B76" s="34">
        <f aca="true" t="shared" si="7" ref="B76:AG76">B2</f>
        <v>2012</v>
      </c>
      <c r="C76" s="31" t="str">
        <f t="shared" si="7"/>
        <v>Bakken Eva</v>
      </c>
      <c r="D76" s="31" t="str">
        <f t="shared" si="7"/>
        <v>Bakken Edvin</v>
      </c>
      <c r="E76" s="31" t="str">
        <f t="shared" si="7"/>
        <v>Bardal Lars Morten</v>
      </c>
      <c r="F76" s="31" t="str">
        <f t="shared" si="7"/>
        <v>Bolme Tor Jarle</v>
      </c>
      <c r="G76" s="31" t="str">
        <f t="shared" si="7"/>
        <v>Bøe Alf Petter</v>
      </c>
      <c r="H76" s="31" t="str">
        <f t="shared" si="7"/>
        <v>Børset Stein Ivar</v>
      </c>
      <c r="I76" s="31" t="str">
        <f t="shared" si="7"/>
        <v>Eilifsen Morten</v>
      </c>
      <c r="J76" s="31" t="str">
        <f t="shared" si="7"/>
        <v>Eidnes Laila</v>
      </c>
      <c r="K76" s="31" t="str">
        <f t="shared" si="7"/>
        <v>Eldevik Jørund</v>
      </c>
      <c r="L76" s="31" t="str">
        <f t="shared" si="7"/>
        <v>Fagerholt Kjetil</v>
      </c>
      <c r="M76" s="31" t="str">
        <f t="shared" si="7"/>
        <v>Fiske Jo Bjørnar</v>
      </c>
      <c r="N76" s="31" t="str">
        <f t="shared" si="7"/>
        <v>Fornes Mads Fornes</v>
      </c>
      <c r="O76" s="31" t="str">
        <f t="shared" si="7"/>
        <v>Grønning Frode</v>
      </c>
      <c r="P76" s="31" t="str">
        <f t="shared" si="7"/>
        <v>Gåsvand Arne Olav</v>
      </c>
      <c r="Q76" s="31" t="str">
        <f t="shared" si="7"/>
        <v>Hagen Lars</v>
      </c>
      <c r="R76" s="31" t="str">
        <f t="shared" si="7"/>
        <v>Halgunset Nils Ingar</v>
      </c>
      <c r="S76" s="31" t="str">
        <f t="shared" si="7"/>
        <v>Helgetun Aud G</v>
      </c>
      <c r="T76" s="31" t="str">
        <f t="shared" si="7"/>
        <v>Hofstad Alexander</v>
      </c>
      <c r="U76" s="31" t="str">
        <f t="shared" si="7"/>
        <v>Holm Thomas</v>
      </c>
      <c r="V76" s="31" t="str">
        <f t="shared" si="7"/>
        <v>Hov Gjermund</v>
      </c>
      <c r="W76" s="31" t="str">
        <f t="shared" si="7"/>
        <v>Krutvik Siv-Elin</v>
      </c>
      <c r="X76" s="31" t="str">
        <f t="shared" si="7"/>
        <v>Langen Helge</v>
      </c>
      <c r="Y76" s="31" t="str">
        <f t="shared" si="7"/>
        <v>Lykkja Hans Petter</v>
      </c>
      <c r="Z76" s="31" t="str">
        <f t="shared" si="7"/>
        <v>Løfald Ann Elin Øyen</v>
      </c>
      <c r="AA76" s="31" t="str">
        <f t="shared" si="7"/>
        <v>Løfald Gjermund</v>
      </c>
      <c r="AB76" s="31" t="str">
        <f t="shared" si="7"/>
        <v>Løfald Hallvard</v>
      </c>
      <c r="AC76" s="31" t="str">
        <f t="shared" si="7"/>
        <v>Løset Ole Kristian</v>
      </c>
      <c r="AD76" s="31" t="str">
        <f t="shared" si="7"/>
        <v>Maroni Terje</v>
      </c>
      <c r="AE76" s="31" t="str">
        <f t="shared" si="7"/>
        <v>Moholdt Lars</v>
      </c>
      <c r="AF76" s="31" t="str">
        <f t="shared" si="7"/>
        <v>Moholdt Ragnar</v>
      </c>
      <c r="AG76" s="31" t="str">
        <f t="shared" si="7"/>
        <v>Muan Martin</v>
      </c>
      <c r="AH76" s="31" t="str">
        <f aca="true" t="shared" si="8" ref="AH76:BC76">AH2</f>
        <v>Nonstad Bård</v>
      </c>
      <c r="AI76" s="31" t="str">
        <f t="shared" si="8"/>
        <v>Nilsen Arnt Inge</v>
      </c>
      <c r="AJ76" s="31" t="str">
        <f t="shared" si="8"/>
        <v>Norstad Inge</v>
      </c>
      <c r="AK76" s="31" t="str">
        <f t="shared" si="8"/>
        <v>Olsen Terje</v>
      </c>
      <c r="AL76" s="31" t="str">
        <f t="shared" si="8"/>
        <v>Romundstad Jan</v>
      </c>
      <c r="AM76" s="31" t="str">
        <f t="shared" si="8"/>
        <v>Reitan Trygve</v>
      </c>
      <c r="AN76" s="31" t="str">
        <f t="shared" si="8"/>
        <v>Røen Lars Bakken</v>
      </c>
      <c r="AO76" s="31" t="str">
        <f t="shared" si="8"/>
        <v>Schjetlein Philp</v>
      </c>
      <c r="AP76" s="31" t="str">
        <f t="shared" si="8"/>
        <v>Skjermo Ola A</v>
      </c>
      <c r="AQ76" s="31" t="str">
        <f t="shared" si="8"/>
        <v>Strand Stig</v>
      </c>
      <c r="AR76" s="31" t="str">
        <f t="shared" si="8"/>
        <v>Svinsås Morten</v>
      </c>
      <c r="AS76" s="31" t="str">
        <f t="shared" si="8"/>
        <v>Svinsås Ola Inge</v>
      </c>
      <c r="AT76" s="31" t="str">
        <f t="shared" si="8"/>
        <v>Sæterbø Ole</v>
      </c>
      <c r="AU76" s="31" t="str">
        <f t="shared" si="8"/>
        <v>Sæther Bjørn</v>
      </c>
      <c r="AV76" s="31" t="str">
        <f t="shared" si="8"/>
        <v>Sæther Tore</v>
      </c>
      <c r="AW76" s="31" t="str">
        <f t="shared" si="8"/>
        <v>Sødal Ole Arnold</v>
      </c>
      <c r="AX76" s="31" t="str">
        <f t="shared" si="8"/>
        <v>Tallia Tiia</v>
      </c>
      <c r="AY76" s="31" t="str">
        <f t="shared" si="8"/>
        <v>Tekesete Teklya Abraha</v>
      </c>
      <c r="AZ76" s="31" t="str">
        <f t="shared" si="8"/>
        <v>Thonstad Audun</v>
      </c>
      <c r="BA76" s="31" t="str">
        <f t="shared" si="8"/>
        <v>Vonheim Bjørn</v>
      </c>
      <c r="BB76" s="31" t="str">
        <f t="shared" si="8"/>
        <v>Wærnes Andreas Dahlø</v>
      </c>
      <c r="BC76" s="31" t="str">
        <f t="shared" si="8"/>
        <v>Aasbø Henrik</v>
      </c>
      <c r="BD76" s="34">
        <f>B2</f>
        <v>2012</v>
      </c>
    </row>
    <row r="77" spans="1:56" ht="23.25">
      <c r="A77" s="59" t="str">
        <f>A1</f>
        <v>LØP UTENFOR BANE (senior &amp; junior)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1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1"/>
    </row>
    <row r="78" spans="1:56" s="36" customFormat="1" ht="12">
      <c r="A78" s="20"/>
      <c r="B78" s="18" t="s">
        <v>31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</row>
    <row r="79" spans="1:56" s="36" customFormat="1" ht="12.75">
      <c r="A79" s="20"/>
      <c r="B79" s="18" t="s">
        <v>32</v>
      </c>
      <c r="C79" s="38">
        <v>1</v>
      </c>
      <c r="D79" s="56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H79" s="18"/>
      <c r="AI79" s="18"/>
      <c r="AJ79" s="18"/>
      <c r="AK79" s="18"/>
      <c r="AL79" s="18"/>
      <c r="AM79" s="18"/>
      <c r="AN79" s="18"/>
      <c r="AO79" s="18"/>
      <c r="AP79" s="18"/>
      <c r="AQ79" s="35"/>
      <c r="AR79" s="18"/>
      <c r="AS79" s="18"/>
      <c r="AT79" s="18"/>
      <c r="AU79" s="38">
        <v>1</v>
      </c>
      <c r="AV79" s="18"/>
      <c r="AW79" s="18"/>
      <c r="AX79" s="18"/>
      <c r="AY79" s="18"/>
      <c r="AZ79" s="18"/>
      <c r="BA79" s="18"/>
      <c r="BB79" s="18"/>
      <c r="BC79" s="18"/>
      <c r="BD79" s="18"/>
    </row>
    <row r="80" spans="1:56" s="36" customFormat="1" ht="12">
      <c r="A80" s="20"/>
      <c r="B80" s="18" t="s">
        <v>40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</row>
    <row r="81" spans="1:37" s="36" customFormat="1" ht="12">
      <c r="A81" s="36" t="s">
        <v>69</v>
      </c>
      <c r="B81" s="21" t="s">
        <v>39</v>
      </c>
      <c r="AD81" s="21"/>
      <c r="AI81" s="18"/>
      <c r="AJ81" s="18"/>
      <c r="AK81" s="18"/>
    </row>
    <row r="83" ht="12.75">
      <c r="B83" s="72" t="s">
        <v>256</v>
      </c>
    </row>
  </sheetData>
  <sheetProtection/>
  <mergeCells count="6">
    <mergeCell ref="A1:AP1"/>
    <mergeCell ref="AQ1:BD1"/>
    <mergeCell ref="A77:AP77"/>
    <mergeCell ref="AQ77:BD77"/>
    <mergeCell ref="AD75:BC75"/>
    <mergeCell ref="B75:X75"/>
  </mergeCells>
  <printOptions/>
  <pageMargins left="0.2755905511811024" right="0.15748031496062992" top="0.35433070866141736" bottom="0.4724409448818898" header="0.2362204724409449" footer="0.2362204724409449"/>
  <pageSetup horizontalDpi="600" verticalDpi="600" orientation="landscape" paperSize="9" r:id="rId1"/>
  <headerFooter alignWithMargins="0"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showGridLines="0" zoomScalePageLayoutView="0" workbookViewId="0" topLeftCell="A1">
      <pane ySplit="2" topLeftCell="A25" activePane="bottomLeft" state="frozen"/>
      <selection pane="topLeft" activeCell="A1" sqref="A1"/>
      <selection pane="bottomLeft" activeCell="B28" sqref="B28"/>
    </sheetView>
  </sheetViews>
  <sheetFormatPr defaultColWidth="9.140625" defaultRowHeight="12.75"/>
  <cols>
    <col min="1" max="1" width="7.57421875" style="8" customWidth="1"/>
    <col min="2" max="2" width="48.8515625" style="8" bestFit="1" customWidth="1"/>
    <col min="3" max="3" width="4.140625" style="8" customWidth="1"/>
    <col min="4" max="4" width="4.421875" style="8" bestFit="1" customWidth="1"/>
    <col min="5" max="6" width="4.421875" style="8" customWidth="1"/>
    <col min="7" max="8" width="4.140625" style="8" bestFit="1" customWidth="1"/>
    <col min="9" max="12" width="4.140625" style="8" customWidth="1"/>
    <col min="13" max="13" width="4.421875" style="8" customWidth="1"/>
    <col min="14" max="15" width="4.140625" style="8" customWidth="1"/>
    <col min="16" max="16" width="4.140625" style="8" bestFit="1" customWidth="1"/>
    <col min="17" max="16384" width="9.140625" style="8" customWidth="1"/>
  </cols>
  <sheetData>
    <row r="1" spans="1:16" s="9" customFormat="1" ht="27.75">
      <c r="A1" s="65" t="s">
        <v>18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</row>
    <row r="2" spans="1:16" ht="156">
      <c r="A2" s="6"/>
      <c r="B2" s="7">
        <v>2012</v>
      </c>
      <c r="C2" s="32" t="s">
        <v>3</v>
      </c>
      <c r="D2" s="32" t="s">
        <v>33</v>
      </c>
      <c r="E2" s="32" t="s">
        <v>57</v>
      </c>
      <c r="F2" s="32" t="s">
        <v>73</v>
      </c>
      <c r="G2" s="32" t="s">
        <v>44</v>
      </c>
      <c r="H2" s="32" t="s">
        <v>53</v>
      </c>
      <c r="I2" s="32" t="s">
        <v>62</v>
      </c>
      <c r="J2" s="32" t="s">
        <v>46</v>
      </c>
      <c r="K2" s="32" t="s">
        <v>217</v>
      </c>
      <c r="L2" s="32" t="s">
        <v>23</v>
      </c>
      <c r="M2" s="32" t="s">
        <v>94</v>
      </c>
      <c r="N2" s="32" t="s">
        <v>92</v>
      </c>
      <c r="O2" s="32" t="s">
        <v>93</v>
      </c>
      <c r="P2" s="32" t="s">
        <v>19</v>
      </c>
    </row>
    <row r="3" spans="1:16" s="46" customFormat="1" ht="12.75">
      <c r="A3" s="44" t="s">
        <v>97</v>
      </c>
      <c r="B3" s="45" t="s">
        <v>127</v>
      </c>
      <c r="C3" s="45"/>
      <c r="D3" s="45"/>
      <c r="E3" s="45"/>
      <c r="F3" s="45"/>
      <c r="G3" s="45">
        <v>2</v>
      </c>
      <c r="H3" s="45"/>
      <c r="I3" s="45">
        <v>1</v>
      </c>
      <c r="J3" s="45"/>
      <c r="K3" s="45"/>
      <c r="L3" s="45"/>
      <c r="M3" s="45"/>
      <c r="N3" s="45"/>
      <c r="O3" s="45"/>
      <c r="P3" s="45">
        <f aca="true" t="shared" si="0" ref="P3:P23">COUNTA(C3:O3)</f>
        <v>2</v>
      </c>
    </row>
    <row r="4" spans="1:16" s="46" customFormat="1" ht="12.75">
      <c r="A4" s="44" t="s">
        <v>123</v>
      </c>
      <c r="B4" s="45" t="s">
        <v>124</v>
      </c>
      <c r="C4" s="45"/>
      <c r="D4" s="45"/>
      <c r="E4" s="45"/>
      <c r="F4" s="45"/>
      <c r="G4" s="45">
        <v>15</v>
      </c>
      <c r="H4" s="45"/>
      <c r="I4" s="45"/>
      <c r="J4" s="45"/>
      <c r="K4" s="45"/>
      <c r="L4" s="45"/>
      <c r="M4" s="45"/>
      <c r="N4" s="45"/>
      <c r="O4" s="45"/>
      <c r="P4" s="45">
        <f t="shared" si="0"/>
        <v>1</v>
      </c>
    </row>
    <row r="5" spans="1:16" s="46" customFormat="1" ht="12.75">
      <c r="A5" s="44" t="s">
        <v>139</v>
      </c>
      <c r="B5" s="45" t="s">
        <v>104</v>
      </c>
      <c r="C5" s="45"/>
      <c r="D5" s="45"/>
      <c r="E5" s="45"/>
      <c r="F5" s="45"/>
      <c r="G5" s="45">
        <v>2</v>
      </c>
      <c r="H5" s="45"/>
      <c r="I5" s="45"/>
      <c r="J5" s="45"/>
      <c r="K5" s="45"/>
      <c r="L5" s="45"/>
      <c r="M5" s="45"/>
      <c r="N5" s="45"/>
      <c r="O5" s="45"/>
      <c r="P5" s="45">
        <f t="shared" si="0"/>
        <v>1</v>
      </c>
    </row>
    <row r="6" spans="1:16" s="46" customFormat="1" ht="12.75">
      <c r="A6" s="44" t="s">
        <v>243</v>
      </c>
      <c r="B6" s="45" t="s">
        <v>244</v>
      </c>
      <c r="C6" s="45"/>
      <c r="D6" s="45"/>
      <c r="E6" s="45"/>
      <c r="F6" s="45"/>
      <c r="G6" s="45">
        <v>1</v>
      </c>
      <c r="H6" s="45"/>
      <c r="I6" s="45"/>
      <c r="J6" s="45"/>
      <c r="K6" s="45"/>
      <c r="L6" s="45"/>
      <c r="M6" s="45"/>
      <c r="N6" s="45"/>
      <c r="O6" s="45"/>
      <c r="P6" s="45">
        <f t="shared" si="0"/>
        <v>1</v>
      </c>
    </row>
    <row r="7" spans="1:16" s="46" customFormat="1" ht="12.75">
      <c r="A7" s="44" t="s">
        <v>105</v>
      </c>
      <c r="B7" s="45" t="s">
        <v>143</v>
      </c>
      <c r="C7" s="45"/>
      <c r="D7" s="45"/>
      <c r="E7" s="45">
        <v>22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>
        <f t="shared" si="0"/>
        <v>1</v>
      </c>
    </row>
    <row r="8" spans="1:16" s="46" customFormat="1" ht="12.75">
      <c r="A8" s="44" t="s">
        <v>108</v>
      </c>
      <c r="B8" s="45" t="s">
        <v>149</v>
      </c>
      <c r="C8" s="45"/>
      <c r="D8" s="45"/>
      <c r="E8" s="45"/>
      <c r="F8" s="45"/>
      <c r="G8" s="45">
        <v>1</v>
      </c>
      <c r="H8" s="45"/>
      <c r="I8" s="45"/>
      <c r="J8" s="45"/>
      <c r="K8" s="45"/>
      <c r="L8" s="45"/>
      <c r="M8" s="45"/>
      <c r="N8" s="45"/>
      <c r="O8" s="45"/>
      <c r="P8" s="45">
        <f t="shared" si="0"/>
        <v>1</v>
      </c>
    </row>
    <row r="9" spans="1:16" s="46" customFormat="1" ht="12.75">
      <c r="A9" s="44" t="s">
        <v>153</v>
      </c>
      <c r="B9" s="45" t="s">
        <v>154</v>
      </c>
      <c r="C9" s="45"/>
      <c r="D9" s="45"/>
      <c r="E9" s="45"/>
      <c r="F9" s="45"/>
      <c r="G9" s="45">
        <v>2</v>
      </c>
      <c r="H9" s="45"/>
      <c r="I9" s="45"/>
      <c r="J9" s="45"/>
      <c r="K9" s="45"/>
      <c r="L9" s="45"/>
      <c r="M9" s="45"/>
      <c r="N9" s="45">
        <v>1</v>
      </c>
      <c r="O9" s="45"/>
      <c r="P9" s="45">
        <f t="shared" si="0"/>
        <v>2</v>
      </c>
    </row>
    <row r="10" spans="1:16" s="46" customFormat="1" ht="12.75">
      <c r="A10" s="44" t="s">
        <v>79</v>
      </c>
      <c r="B10" s="45" t="s">
        <v>173</v>
      </c>
      <c r="C10" s="45"/>
      <c r="D10" s="45"/>
      <c r="E10" s="45"/>
      <c r="F10" s="45"/>
      <c r="G10" s="45">
        <v>1</v>
      </c>
      <c r="H10" s="45"/>
      <c r="I10" s="45"/>
      <c r="J10" s="45"/>
      <c r="K10" s="45"/>
      <c r="L10" s="45"/>
      <c r="M10" s="45"/>
      <c r="N10" s="45"/>
      <c r="O10" s="45"/>
      <c r="P10" s="45">
        <f t="shared" si="0"/>
        <v>1</v>
      </c>
    </row>
    <row r="11" spans="1:16" s="46" customFormat="1" ht="12.75">
      <c r="A11" s="44" t="s">
        <v>175</v>
      </c>
      <c r="B11" s="45" t="s">
        <v>178</v>
      </c>
      <c r="C11" s="45">
        <v>1</v>
      </c>
      <c r="D11" s="45"/>
      <c r="E11" s="45"/>
      <c r="F11" s="45"/>
      <c r="G11" s="45">
        <v>1</v>
      </c>
      <c r="H11" s="45"/>
      <c r="I11" s="45"/>
      <c r="J11" s="45"/>
      <c r="K11" s="45"/>
      <c r="L11" s="45"/>
      <c r="M11" s="45"/>
      <c r="N11" s="45"/>
      <c r="O11" s="45"/>
      <c r="P11" s="45">
        <f t="shared" si="0"/>
        <v>2</v>
      </c>
    </row>
    <row r="12" spans="1:16" s="46" customFormat="1" ht="12.75">
      <c r="A12" s="44" t="s">
        <v>159</v>
      </c>
      <c r="B12" s="45" t="s">
        <v>156</v>
      </c>
      <c r="C12" s="45"/>
      <c r="D12" s="45"/>
      <c r="E12" s="45"/>
      <c r="F12" s="45"/>
      <c r="G12" s="45">
        <v>8</v>
      </c>
      <c r="H12" s="45"/>
      <c r="I12" s="45"/>
      <c r="J12" s="45"/>
      <c r="K12" s="45"/>
      <c r="L12" s="45"/>
      <c r="M12" s="45"/>
      <c r="N12" s="45"/>
      <c r="O12" s="45"/>
      <c r="P12" s="45">
        <f t="shared" si="0"/>
        <v>1</v>
      </c>
    </row>
    <row r="13" spans="1:16" s="46" customFormat="1" ht="12.75">
      <c r="A13" s="44" t="s">
        <v>179</v>
      </c>
      <c r="B13" s="45" t="s">
        <v>180</v>
      </c>
      <c r="C13" s="45"/>
      <c r="D13" s="45"/>
      <c r="E13" s="45"/>
      <c r="F13" s="45"/>
      <c r="G13" s="45">
        <v>8</v>
      </c>
      <c r="H13" s="45"/>
      <c r="I13" s="45"/>
      <c r="J13" s="45"/>
      <c r="K13" s="45"/>
      <c r="L13" s="45"/>
      <c r="M13" s="45"/>
      <c r="N13" s="45"/>
      <c r="O13" s="45"/>
      <c r="P13" s="45">
        <f t="shared" si="0"/>
        <v>1</v>
      </c>
    </row>
    <row r="14" spans="1:16" s="46" customFormat="1" ht="12.75">
      <c r="A14" s="44" t="s">
        <v>165</v>
      </c>
      <c r="B14" s="45" t="s">
        <v>166</v>
      </c>
      <c r="C14" s="45"/>
      <c r="D14" s="45"/>
      <c r="E14" s="45"/>
      <c r="F14" s="45"/>
      <c r="G14" s="45">
        <v>17</v>
      </c>
      <c r="H14" s="45"/>
      <c r="I14" s="45"/>
      <c r="J14" s="45"/>
      <c r="K14" s="45"/>
      <c r="L14" s="45"/>
      <c r="M14" s="45"/>
      <c r="N14" s="45"/>
      <c r="O14" s="45"/>
      <c r="P14" s="45">
        <f t="shared" si="0"/>
        <v>1</v>
      </c>
    </row>
    <row r="15" spans="1:16" s="46" customFormat="1" ht="12.75">
      <c r="A15" s="44" t="s">
        <v>111</v>
      </c>
      <c r="B15" s="45" t="s">
        <v>167</v>
      </c>
      <c r="C15" s="45"/>
      <c r="D15" s="45"/>
      <c r="E15" s="45"/>
      <c r="F15" s="45"/>
      <c r="G15" s="45">
        <v>21</v>
      </c>
      <c r="H15" s="45"/>
      <c r="I15" s="45"/>
      <c r="J15" s="45"/>
      <c r="K15" s="45"/>
      <c r="L15" s="45"/>
      <c r="M15" s="45"/>
      <c r="N15" s="45"/>
      <c r="O15" s="45"/>
      <c r="P15" s="45">
        <f t="shared" si="0"/>
        <v>1</v>
      </c>
    </row>
    <row r="16" spans="1:16" s="46" customFormat="1" ht="12.75">
      <c r="A16" s="44" t="s">
        <v>241</v>
      </c>
      <c r="B16" s="45" t="s">
        <v>242</v>
      </c>
      <c r="C16" s="45"/>
      <c r="D16" s="45"/>
      <c r="E16" s="45"/>
      <c r="F16" s="45"/>
      <c r="G16" s="45">
        <v>1</v>
      </c>
      <c r="H16" s="45"/>
      <c r="I16" s="45"/>
      <c r="J16" s="45"/>
      <c r="K16" s="45"/>
      <c r="L16" s="45"/>
      <c r="M16" s="45"/>
      <c r="N16" s="45"/>
      <c r="O16" s="45"/>
      <c r="P16" s="45">
        <f t="shared" si="0"/>
        <v>1</v>
      </c>
    </row>
    <row r="17" spans="1:16" s="46" customFormat="1" ht="12.75">
      <c r="A17" s="44" t="s">
        <v>193</v>
      </c>
      <c r="B17" s="45" t="s">
        <v>194</v>
      </c>
      <c r="C17" s="45">
        <v>4</v>
      </c>
      <c r="D17" s="45"/>
      <c r="E17" s="45"/>
      <c r="F17" s="45"/>
      <c r="G17" s="45">
        <v>2</v>
      </c>
      <c r="H17" s="45"/>
      <c r="I17" s="45"/>
      <c r="J17" s="45"/>
      <c r="K17" s="45"/>
      <c r="L17" s="45"/>
      <c r="M17" s="45">
        <v>4</v>
      </c>
      <c r="N17" s="45"/>
      <c r="O17" s="45">
        <v>1</v>
      </c>
      <c r="P17" s="45">
        <f t="shared" si="0"/>
        <v>4</v>
      </c>
    </row>
    <row r="18" spans="1:16" s="46" customFormat="1" ht="12.75">
      <c r="A18" s="44" t="s">
        <v>195</v>
      </c>
      <c r="B18" s="45" t="s">
        <v>196</v>
      </c>
      <c r="C18" s="45"/>
      <c r="D18" s="45"/>
      <c r="E18" s="45"/>
      <c r="F18" s="45"/>
      <c r="G18" s="45">
        <v>10</v>
      </c>
      <c r="H18" s="45"/>
      <c r="I18" s="45"/>
      <c r="J18" s="45"/>
      <c r="K18" s="45"/>
      <c r="L18" s="45"/>
      <c r="M18" s="45"/>
      <c r="N18" s="45"/>
      <c r="O18" s="45"/>
      <c r="P18" s="45">
        <f t="shared" si="0"/>
        <v>1</v>
      </c>
    </row>
    <row r="19" spans="1:16" s="46" customFormat="1" ht="12.75">
      <c r="A19" s="44" t="s">
        <v>66</v>
      </c>
      <c r="B19" s="45" t="s">
        <v>55</v>
      </c>
      <c r="C19" s="45">
        <v>5</v>
      </c>
      <c r="D19" s="45"/>
      <c r="E19" s="45"/>
      <c r="F19" s="45"/>
      <c r="G19" s="45">
        <v>2</v>
      </c>
      <c r="H19" s="45"/>
      <c r="I19" s="45"/>
      <c r="J19" s="45"/>
      <c r="K19" s="45"/>
      <c r="L19" s="45"/>
      <c r="M19" s="45"/>
      <c r="N19" s="45"/>
      <c r="O19" s="45"/>
      <c r="P19" s="45">
        <f t="shared" si="0"/>
        <v>2</v>
      </c>
    </row>
    <row r="20" spans="1:16" s="46" customFormat="1" ht="12.75">
      <c r="A20" s="44" t="s">
        <v>70</v>
      </c>
      <c r="B20" s="45" t="s">
        <v>90</v>
      </c>
      <c r="C20" s="45">
        <v>3</v>
      </c>
      <c r="D20" s="45">
        <v>4</v>
      </c>
      <c r="E20" s="45"/>
      <c r="F20" s="45"/>
      <c r="G20" s="45">
        <v>2</v>
      </c>
      <c r="H20" s="45"/>
      <c r="I20" s="45"/>
      <c r="J20" s="45">
        <v>8</v>
      </c>
      <c r="K20" s="45"/>
      <c r="L20" s="45"/>
      <c r="M20" s="45"/>
      <c r="N20" s="45"/>
      <c r="O20" s="45"/>
      <c r="P20" s="45">
        <f t="shared" si="0"/>
        <v>4</v>
      </c>
    </row>
    <row r="21" spans="1:16" s="46" customFormat="1" ht="12.75">
      <c r="A21" s="44" t="s">
        <v>214</v>
      </c>
      <c r="B21" s="45" t="s">
        <v>216</v>
      </c>
      <c r="C21" s="45"/>
      <c r="D21" s="45"/>
      <c r="E21" s="45"/>
      <c r="F21" s="45"/>
      <c r="G21" s="45">
        <v>1</v>
      </c>
      <c r="H21" s="45"/>
      <c r="I21" s="45"/>
      <c r="J21" s="45"/>
      <c r="K21" s="45"/>
      <c r="L21" s="45"/>
      <c r="M21" s="45"/>
      <c r="N21" s="45"/>
      <c r="O21" s="45"/>
      <c r="P21" s="45">
        <f t="shared" si="0"/>
        <v>1</v>
      </c>
    </row>
    <row r="22" spans="1:16" s="46" customFormat="1" ht="12.75">
      <c r="A22" s="44" t="s">
        <v>214</v>
      </c>
      <c r="B22" s="45" t="s">
        <v>215</v>
      </c>
      <c r="C22" s="45">
        <v>12</v>
      </c>
      <c r="D22" s="45">
        <v>2</v>
      </c>
      <c r="E22" s="45">
        <v>1</v>
      </c>
      <c r="F22" s="45">
        <v>10</v>
      </c>
      <c r="G22" s="45">
        <v>6</v>
      </c>
      <c r="H22" s="45">
        <v>4</v>
      </c>
      <c r="I22" s="45"/>
      <c r="J22" s="45"/>
      <c r="K22" s="45">
        <v>8</v>
      </c>
      <c r="L22" s="45">
        <v>11</v>
      </c>
      <c r="M22" s="45"/>
      <c r="N22" s="45"/>
      <c r="O22" s="45"/>
      <c r="P22" s="45">
        <f t="shared" si="0"/>
        <v>8</v>
      </c>
    </row>
    <row r="23" spans="1:16" s="46" customFormat="1" ht="12.75">
      <c r="A23" s="44" t="s">
        <v>247</v>
      </c>
      <c r="B23" s="45" t="s">
        <v>248</v>
      </c>
      <c r="C23" s="45"/>
      <c r="D23" s="45"/>
      <c r="E23" s="45"/>
      <c r="F23" s="45"/>
      <c r="G23" s="45">
        <v>1</v>
      </c>
      <c r="H23" s="45"/>
      <c r="I23" s="45"/>
      <c r="J23" s="45"/>
      <c r="K23" s="45"/>
      <c r="L23" s="45"/>
      <c r="M23" s="45"/>
      <c r="N23" s="45"/>
      <c r="O23" s="45"/>
      <c r="P23" s="45">
        <f t="shared" si="0"/>
        <v>1</v>
      </c>
    </row>
    <row r="24" spans="1:16" s="46" customFormat="1" ht="7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1:16" s="46" customFormat="1" ht="22.5" customHeight="1" thickBot="1">
      <c r="A25" s="47"/>
      <c r="B25" s="45" t="s">
        <v>198</v>
      </c>
      <c r="C25" s="48">
        <f aca="true" t="shared" si="1" ref="C25:O25">COUNTA(C3:C24)</f>
        <v>5</v>
      </c>
      <c r="D25" s="48">
        <f t="shared" si="1"/>
        <v>2</v>
      </c>
      <c r="E25" s="48">
        <f t="shared" si="1"/>
        <v>2</v>
      </c>
      <c r="F25" s="48">
        <f t="shared" si="1"/>
        <v>1</v>
      </c>
      <c r="G25" s="48">
        <f t="shared" si="1"/>
        <v>20</v>
      </c>
      <c r="H25" s="48">
        <f t="shared" si="1"/>
        <v>1</v>
      </c>
      <c r="I25" s="48">
        <f t="shared" si="1"/>
        <v>1</v>
      </c>
      <c r="J25" s="48">
        <f t="shared" si="1"/>
        <v>1</v>
      </c>
      <c r="K25" s="48">
        <f t="shared" si="1"/>
        <v>1</v>
      </c>
      <c r="L25" s="48">
        <f t="shared" si="1"/>
        <v>1</v>
      </c>
      <c r="M25" s="48">
        <f t="shared" si="1"/>
        <v>1</v>
      </c>
      <c r="N25" s="48">
        <f t="shared" si="1"/>
        <v>1</v>
      </c>
      <c r="O25" s="48">
        <f t="shared" si="1"/>
        <v>1</v>
      </c>
      <c r="P25" s="48">
        <f>SUM(P3:P24)</f>
        <v>38</v>
      </c>
    </row>
    <row r="26" spans="1:17" s="46" customFormat="1" ht="25.5" customHeight="1" thickTop="1">
      <c r="A26" s="49"/>
      <c r="B26" s="46" t="s">
        <v>96</v>
      </c>
      <c r="P26" s="46">
        <v>40</v>
      </c>
      <c r="Q26" s="50"/>
    </row>
    <row r="27" spans="3:16" s="11" customFormat="1" ht="15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2:16" s="11" customFormat="1" ht="15.75">
      <c r="B28" s="72" t="s">
        <v>257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3:16" s="11" customFormat="1" ht="15.75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3:16" s="11" customFormat="1" ht="15.75"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3:16" s="11" customFormat="1" ht="15.75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3:16" s="11" customFormat="1" ht="15.7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3:16" s="11" customFormat="1" ht="15.7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3:16" s="11" customFormat="1" ht="15.7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58" spans="3:16" s="11" customFormat="1" ht="15.75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</sheetData>
  <sheetProtection/>
  <mergeCells count="1">
    <mergeCell ref="A1:P1"/>
  </mergeCells>
  <printOptions horizontalCentered="1" verticalCentered="1"/>
  <pageMargins left="1.1811023622047245" right="1.1811023622047245" top="0.31496062992125984" bottom="0.47" header="0.1968503937007874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7.57421875" style="2" bestFit="1" customWidth="1"/>
    <col min="2" max="2" width="4.00390625" style="2" bestFit="1" customWidth="1"/>
    <col min="3" max="3" width="4.00390625" style="2" customWidth="1"/>
    <col min="4" max="7" width="4.00390625" style="2" bestFit="1" customWidth="1"/>
    <col min="8" max="8" width="5.140625" style="2" bestFit="1" customWidth="1"/>
    <col min="9" max="9" width="4.00390625" style="2" bestFit="1" customWidth="1"/>
    <col min="10" max="11" width="5.140625" style="2" bestFit="1" customWidth="1"/>
    <col min="12" max="16384" width="9.140625" style="2" customWidth="1"/>
  </cols>
  <sheetData>
    <row r="1" spans="1:11" s="3" customFormat="1" ht="20.25">
      <c r="A1" s="22" t="s">
        <v>41</v>
      </c>
      <c r="B1" s="68"/>
      <c r="C1" s="68"/>
      <c r="D1" s="68"/>
      <c r="E1" s="68"/>
      <c r="F1" s="68"/>
      <c r="G1" s="68"/>
      <c r="H1" s="69" t="s">
        <v>20</v>
      </c>
      <c r="I1" s="70"/>
      <c r="J1" s="70"/>
      <c r="K1" s="71"/>
    </row>
    <row r="2" spans="1:11" s="4" customFormat="1" ht="139.5" customHeight="1">
      <c r="A2" s="1">
        <v>2012</v>
      </c>
      <c r="B2" s="14" t="s">
        <v>134</v>
      </c>
      <c r="C2" s="14" t="s">
        <v>71</v>
      </c>
      <c r="D2" s="14" t="s">
        <v>16</v>
      </c>
      <c r="E2" s="14" t="s">
        <v>17</v>
      </c>
      <c r="F2" s="14" t="s">
        <v>54</v>
      </c>
      <c r="G2" s="14" t="s">
        <v>68</v>
      </c>
      <c r="H2" s="15" t="s">
        <v>21</v>
      </c>
      <c r="I2" s="15" t="s">
        <v>28</v>
      </c>
      <c r="J2" s="15" t="s">
        <v>52</v>
      </c>
      <c r="K2" s="5" t="s">
        <v>22</v>
      </c>
    </row>
    <row r="3" spans="1:11" s="26" customFormat="1" ht="13.5">
      <c r="A3" s="23" t="s">
        <v>110</v>
      </c>
      <c r="B3" s="24"/>
      <c r="C3" s="24"/>
      <c r="D3" s="24"/>
      <c r="E3" s="24"/>
      <c r="F3" s="24">
        <v>4</v>
      </c>
      <c r="G3" s="24"/>
      <c r="H3" s="25">
        <f aca="true" t="shared" si="0" ref="H3:H58">SUM(B3:G3)</f>
        <v>4</v>
      </c>
      <c r="I3" s="25"/>
      <c r="J3" s="25">
        <v>2</v>
      </c>
      <c r="K3" s="25">
        <f aca="true" t="shared" si="1" ref="K3:K55">SUM(H3:J3)</f>
        <v>6</v>
      </c>
    </row>
    <row r="4" spans="1:11" s="26" customFormat="1" ht="13.5">
      <c r="A4" s="23" t="s">
        <v>103</v>
      </c>
      <c r="B4" s="24"/>
      <c r="C4" s="24"/>
      <c r="D4" s="24"/>
      <c r="E4" s="24"/>
      <c r="F4" s="24"/>
      <c r="G4" s="24">
        <v>1</v>
      </c>
      <c r="H4" s="25">
        <f t="shared" si="0"/>
        <v>1</v>
      </c>
      <c r="I4" s="25"/>
      <c r="J4" s="25"/>
      <c r="K4" s="25">
        <f t="shared" si="1"/>
        <v>1</v>
      </c>
    </row>
    <row r="5" spans="1:11" s="26" customFormat="1" ht="13.5">
      <c r="A5" s="57" t="s">
        <v>36</v>
      </c>
      <c r="B5" s="24">
        <v>1</v>
      </c>
      <c r="C5" s="24">
        <v>1</v>
      </c>
      <c r="D5" s="24">
        <v>2</v>
      </c>
      <c r="E5" s="24"/>
      <c r="F5" s="24"/>
      <c r="G5" s="24"/>
      <c r="H5" s="25">
        <f t="shared" si="0"/>
        <v>4</v>
      </c>
      <c r="I5" s="25"/>
      <c r="J5" s="25">
        <v>4</v>
      </c>
      <c r="K5" s="25">
        <f t="shared" si="1"/>
        <v>8</v>
      </c>
    </row>
    <row r="6" spans="1:11" s="26" customFormat="1" ht="13.5">
      <c r="A6" s="23" t="s">
        <v>102</v>
      </c>
      <c r="B6" s="24"/>
      <c r="C6" s="24"/>
      <c r="D6" s="24"/>
      <c r="E6" s="24"/>
      <c r="F6" s="24"/>
      <c r="G6" s="24">
        <v>1</v>
      </c>
      <c r="H6" s="25">
        <f t="shared" si="0"/>
        <v>1</v>
      </c>
      <c r="I6" s="25"/>
      <c r="J6" s="25"/>
      <c r="K6" s="25">
        <f t="shared" si="1"/>
        <v>1</v>
      </c>
    </row>
    <row r="7" spans="1:11" s="26" customFormat="1" ht="13.5">
      <c r="A7" s="23" t="s">
        <v>1</v>
      </c>
      <c r="B7" s="24"/>
      <c r="C7" s="24"/>
      <c r="D7" s="24"/>
      <c r="E7" s="24">
        <v>1</v>
      </c>
      <c r="F7" s="24"/>
      <c r="G7" s="24"/>
      <c r="H7" s="25">
        <f t="shared" si="0"/>
        <v>1</v>
      </c>
      <c r="I7" s="25"/>
      <c r="J7" s="25">
        <v>9</v>
      </c>
      <c r="K7" s="25">
        <f t="shared" si="1"/>
        <v>10</v>
      </c>
    </row>
    <row r="8" spans="1:11" s="26" customFormat="1" ht="13.5">
      <c r="A8" s="23" t="s">
        <v>72</v>
      </c>
      <c r="B8" s="24"/>
      <c r="C8" s="24"/>
      <c r="D8" s="24"/>
      <c r="E8" s="24">
        <v>2</v>
      </c>
      <c r="F8" s="24"/>
      <c r="G8" s="24"/>
      <c r="H8" s="25">
        <f t="shared" si="0"/>
        <v>2</v>
      </c>
      <c r="I8" s="25"/>
      <c r="J8" s="25">
        <v>2</v>
      </c>
      <c r="K8" s="25">
        <f t="shared" si="1"/>
        <v>4</v>
      </c>
    </row>
    <row r="9" spans="1:11" s="26" customFormat="1" ht="13.5">
      <c r="A9" s="23" t="s">
        <v>2</v>
      </c>
      <c r="B9" s="24"/>
      <c r="C9" s="24"/>
      <c r="D9" s="24"/>
      <c r="E9" s="24">
        <v>3</v>
      </c>
      <c r="F9" s="24"/>
      <c r="G9" s="24"/>
      <c r="H9" s="25">
        <f t="shared" si="0"/>
        <v>3</v>
      </c>
      <c r="I9" s="25"/>
      <c r="J9" s="25">
        <v>2</v>
      </c>
      <c r="K9" s="25">
        <f t="shared" si="1"/>
        <v>5</v>
      </c>
    </row>
    <row r="10" spans="1:11" s="26" customFormat="1" ht="13.5">
      <c r="A10" s="23" t="s">
        <v>38</v>
      </c>
      <c r="B10" s="24"/>
      <c r="C10" s="24"/>
      <c r="D10" s="24"/>
      <c r="E10" s="24"/>
      <c r="F10" s="24"/>
      <c r="G10" s="24"/>
      <c r="H10" s="25">
        <f t="shared" si="0"/>
        <v>0</v>
      </c>
      <c r="I10" s="25"/>
      <c r="J10" s="25">
        <v>2</v>
      </c>
      <c r="K10" s="25">
        <f t="shared" si="1"/>
        <v>2</v>
      </c>
    </row>
    <row r="11" spans="1:11" s="26" customFormat="1" ht="13.5">
      <c r="A11" s="23" t="s">
        <v>48</v>
      </c>
      <c r="B11" s="24"/>
      <c r="C11" s="24"/>
      <c r="D11" s="24"/>
      <c r="E11" s="24">
        <v>1</v>
      </c>
      <c r="F11" s="24"/>
      <c r="G11" s="24"/>
      <c r="H11" s="25">
        <f t="shared" si="0"/>
        <v>1</v>
      </c>
      <c r="I11" s="25"/>
      <c r="J11" s="25">
        <v>2</v>
      </c>
      <c r="K11" s="25">
        <f t="shared" si="1"/>
        <v>3</v>
      </c>
    </row>
    <row r="12" spans="1:11" s="26" customFormat="1" ht="13.5">
      <c r="A12" s="23" t="s">
        <v>236</v>
      </c>
      <c r="B12" s="24"/>
      <c r="C12" s="24"/>
      <c r="D12" s="24"/>
      <c r="E12" s="24">
        <v>2</v>
      </c>
      <c r="F12" s="24"/>
      <c r="G12" s="24"/>
      <c r="H12" s="25">
        <f t="shared" si="0"/>
        <v>2</v>
      </c>
      <c r="I12" s="25"/>
      <c r="J12" s="25"/>
      <c r="K12" s="25">
        <f t="shared" si="1"/>
        <v>2</v>
      </c>
    </row>
    <row r="13" spans="1:11" s="26" customFormat="1" ht="13.5">
      <c r="A13" s="23" t="s">
        <v>26</v>
      </c>
      <c r="B13" s="24"/>
      <c r="C13" s="24"/>
      <c r="D13" s="24"/>
      <c r="E13" s="24">
        <v>2</v>
      </c>
      <c r="F13" s="24"/>
      <c r="G13" s="24"/>
      <c r="H13" s="25">
        <f t="shared" si="0"/>
        <v>2</v>
      </c>
      <c r="I13" s="25"/>
      <c r="J13" s="25">
        <v>3</v>
      </c>
      <c r="K13" s="25">
        <f t="shared" si="1"/>
        <v>5</v>
      </c>
    </row>
    <row r="14" spans="1:11" s="26" customFormat="1" ht="13.5">
      <c r="A14" s="23" t="s">
        <v>25</v>
      </c>
      <c r="B14" s="24"/>
      <c r="C14" s="24"/>
      <c r="D14" s="24"/>
      <c r="E14" s="24"/>
      <c r="F14" s="24">
        <v>1</v>
      </c>
      <c r="G14" s="24"/>
      <c r="H14" s="25">
        <f t="shared" si="0"/>
        <v>1</v>
      </c>
      <c r="I14" s="25"/>
      <c r="J14" s="25">
        <v>4</v>
      </c>
      <c r="K14" s="25">
        <f t="shared" si="1"/>
        <v>5</v>
      </c>
    </row>
    <row r="15" spans="1:11" s="26" customFormat="1" ht="13.5">
      <c r="A15" s="23" t="s">
        <v>222</v>
      </c>
      <c r="B15" s="24"/>
      <c r="C15" s="24"/>
      <c r="D15" s="24"/>
      <c r="E15" s="24">
        <v>2</v>
      </c>
      <c r="F15" s="24"/>
      <c r="G15" s="24"/>
      <c r="H15" s="25">
        <f t="shared" si="0"/>
        <v>2</v>
      </c>
      <c r="I15" s="25"/>
      <c r="J15" s="25">
        <v>1</v>
      </c>
      <c r="K15" s="25">
        <f t="shared" si="1"/>
        <v>3</v>
      </c>
    </row>
    <row r="16" spans="1:11" s="26" customFormat="1" ht="13.5">
      <c r="A16" s="57" t="s">
        <v>3</v>
      </c>
      <c r="B16" s="24"/>
      <c r="C16" s="24"/>
      <c r="D16" s="24"/>
      <c r="E16" s="24">
        <v>3</v>
      </c>
      <c r="F16" s="24"/>
      <c r="G16" s="24"/>
      <c r="H16" s="25">
        <f t="shared" si="0"/>
        <v>3</v>
      </c>
      <c r="I16" s="25">
        <v>5</v>
      </c>
      <c r="J16" s="25">
        <v>5</v>
      </c>
      <c r="K16" s="25">
        <f t="shared" si="1"/>
        <v>13</v>
      </c>
    </row>
    <row r="17" spans="1:11" s="26" customFormat="1" ht="13.5">
      <c r="A17" s="23" t="s">
        <v>37</v>
      </c>
      <c r="B17" s="24"/>
      <c r="C17" s="24"/>
      <c r="D17" s="24"/>
      <c r="E17" s="24">
        <v>1</v>
      </c>
      <c r="F17" s="24"/>
      <c r="G17" s="24"/>
      <c r="H17" s="25">
        <f t="shared" si="0"/>
        <v>1</v>
      </c>
      <c r="I17" s="25"/>
      <c r="J17" s="25"/>
      <c r="K17" s="25">
        <f t="shared" si="1"/>
        <v>1</v>
      </c>
    </row>
    <row r="18" spans="1:11" s="26" customFormat="1" ht="13.5">
      <c r="A18" s="57" t="s">
        <v>33</v>
      </c>
      <c r="B18" s="24"/>
      <c r="C18" s="24">
        <v>1</v>
      </c>
      <c r="D18" s="24">
        <v>4</v>
      </c>
      <c r="E18" s="24"/>
      <c r="F18" s="24"/>
      <c r="G18" s="24"/>
      <c r="H18" s="25">
        <f t="shared" si="0"/>
        <v>5</v>
      </c>
      <c r="I18" s="25">
        <v>2</v>
      </c>
      <c r="J18" s="25">
        <v>3</v>
      </c>
      <c r="K18" s="25">
        <f t="shared" si="1"/>
        <v>10</v>
      </c>
    </row>
    <row r="19" spans="1:11" s="26" customFormat="1" ht="13.5">
      <c r="A19" s="57" t="s">
        <v>200</v>
      </c>
      <c r="B19" s="24"/>
      <c r="C19" s="24"/>
      <c r="D19" s="24"/>
      <c r="E19" s="24"/>
      <c r="F19" s="24">
        <v>1</v>
      </c>
      <c r="G19" s="24"/>
      <c r="H19" s="25">
        <f t="shared" si="0"/>
        <v>1</v>
      </c>
      <c r="I19" s="25"/>
      <c r="J19" s="25">
        <v>2</v>
      </c>
      <c r="K19" s="25">
        <f t="shared" si="1"/>
        <v>3</v>
      </c>
    </row>
    <row r="20" spans="1:11" s="26" customFormat="1" ht="13.5">
      <c r="A20" s="57" t="s">
        <v>220</v>
      </c>
      <c r="B20" s="24"/>
      <c r="C20" s="24"/>
      <c r="D20" s="24"/>
      <c r="E20" s="24"/>
      <c r="F20" s="24"/>
      <c r="G20" s="24">
        <v>1</v>
      </c>
      <c r="H20" s="25">
        <f t="shared" si="0"/>
        <v>1</v>
      </c>
      <c r="I20" s="25"/>
      <c r="J20" s="25">
        <v>1</v>
      </c>
      <c r="K20" s="25">
        <f t="shared" si="1"/>
        <v>2</v>
      </c>
    </row>
    <row r="21" spans="1:11" s="26" customFormat="1" ht="13.5">
      <c r="A21" s="57" t="s">
        <v>160</v>
      </c>
      <c r="B21" s="24"/>
      <c r="C21" s="24"/>
      <c r="D21" s="24"/>
      <c r="E21" s="24">
        <v>2</v>
      </c>
      <c r="F21" s="24"/>
      <c r="G21" s="24"/>
      <c r="H21" s="25">
        <f t="shared" si="0"/>
        <v>2</v>
      </c>
      <c r="I21" s="25"/>
      <c r="J21" s="25">
        <v>1</v>
      </c>
      <c r="K21" s="25">
        <f t="shared" si="1"/>
        <v>3</v>
      </c>
    </row>
    <row r="22" spans="1:11" s="26" customFormat="1" ht="13.5">
      <c r="A22" s="57" t="s">
        <v>57</v>
      </c>
      <c r="B22" s="24">
        <v>1</v>
      </c>
      <c r="C22" s="24">
        <v>1</v>
      </c>
      <c r="D22" s="24">
        <v>4</v>
      </c>
      <c r="E22" s="24"/>
      <c r="F22" s="24"/>
      <c r="G22" s="24"/>
      <c r="H22" s="25">
        <f t="shared" si="0"/>
        <v>6</v>
      </c>
      <c r="I22" s="25">
        <v>2</v>
      </c>
      <c r="J22" s="25">
        <v>13</v>
      </c>
      <c r="K22" s="25">
        <f t="shared" si="1"/>
        <v>21</v>
      </c>
    </row>
    <row r="23" spans="1:11" s="26" customFormat="1" ht="13.5">
      <c r="A23" s="57" t="s">
        <v>73</v>
      </c>
      <c r="B23" s="24">
        <v>1</v>
      </c>
      <c r="C23" s="24">
        <v>1</v>
      </c>
      <c r="D23" s="24"/>
      <c r="E23" s="24"/>
      <c r="F23" s="24"/>
      <c r="G23" s="24"/>
      <c r="H23" s="25">
        <f t="shared" si="0"/>
        <v>2</v>
      </c>
      <c r="I23" s="25">
        <v>1</v>
      </c>
      <c r="J23" s="25">
        <v>6</v>
      </c>
      <c r="K23" s="25">
        <f t="shared" si="1"/>
        <v>9</v>
      </c>
    </row>
    <row r="24" spans="1:11" s="26" customFormat="1" ht="13.5">
      <c r="A24" s="57" t="s">
        <v>237</v>
      </c>
      <c r="B24" s="24"/>
      <c r="C24" s="24"/>
      <c r="D24" s="24"/>
      <c r="E24" s="24"/>
      <c r="F24" s="24"/>
      <c r="G24" s="24">
        <v>2</v>
      </c>
      <c r="H24" s="25">
        <f t="shared" si="0"/>
        <v>2</v>
      </c>
      <c r="I24" s="25"/>
      <c r="J24" s="25">
        <v>3</v>
      </c>
      <c r="K24" s="25">
        <f t="shared" si="1"/>
        <v>5</v>
      </c>
    </row>
    <row r="25" spans="1:11" s="26" customFormat="1" ht="13.5">
      <c r="A25" s="57" t="s">
        <v>44</v>
      </c>
      <c r="B25" s="24">
        <v>1</v>
      </c>
      <c r="C25" s="24">
        <v>1</v>
      </c>
      <c r="D25" s="24">
        <v>3</v>
      </c>
      <c r="E25" s="24"/>
      <c r="F25" s="24"/>
      <c r="G25" s="24"/>
      <c r="H25" s="25">
        <f t="shared" si="0"/>
        <v>5</v>
      </c>
      <c r="I25" s="25">
        <v>20</v>
      </c>
      <c r="J25" s="25">
        <v>8</v>
      </c>
      <c r="K25" s="25">
        <f t="shared" si="1"/>
        <v>33</v>
      </c>
    </row>
    <row r="26" spans="1:11" s="26" customFormat="1" ht="13.5">
      <c r="A26" s="23" t="s">
        <v>59</v>
      </c>
      <c r="B26" s="24"/>
      <c r="C26" s="24"/>
      <c r="D26" s="24">
        <v>2</v>
      </c>
      <c r="E26" s="24"/>
      <c r="F26" s="24"/>
      <c r="G26" s="24"/>
      <c r="H26" s="25">
        <f t="shared" si="0"/>
        <v>2</v>
      </c>
      <c r="I26" s="25"/>
      <c r="J26" s="25">
        <v>6</v>
      </c>
      <c r="K26" s="25">
        <f t="shared" si="1"/>
        <v>8</v>
      </c>
    </row>
    <row r="27" spans="1:11" s="26" customFormat="1" ht="13.5">
      <c r="A27" s="23" t="s">
        <v>118</v>
      </c>
      <c r="B27" s="24"/>
      <c r="C27" s="24"/>
      <c r="D27" s="24"/>
      <c r="E27" s="24"/>
      <c r="F27" s="24"/>
      <c r="G27" s="24"/>
      <c r="H27" s="25"/>
      <c r="I27" s="25"/>
      <c r="J27" s="25">
        <v>2</v>
      </c>
      <c r="K27" s="25">
        <f t="shared" si="1"/>
        <v>2</v>
      </c>
    </row>
    <row r="28" spans="1:11" s="26" customFormat="1" ht="13.5">
      <c r="A28" s="23" t="s">
        <v>145</v>
      </c>
      <c r="B28" s="24"/>
      <c r="C28" s="24"/>
      <c r="D28" s="24"/>
      <c r="E28" s="24">
        <v>2</v>
      </c>
      <c r="F28" s="24"/>
      <c r="G28" s="24"/>
      <c r="H28" s="25">
        <f t="shared" si="0"/>
        <v>2</v>
      </c>
      <c r="I28" s="25"/>
      <c r="J28" s="25">
        <v>2</v>
      </c>
      <c r="K28" s="25">
        <f t="shared" si="1"/>
        <v>4</v>
      </c>
    </row>
    <row r="29" spans="1:11" s="26" customFormat="1" ht="13.5">
      <c r="A29" s="23" t="s">
        <v>95</v>
      </c>
      <c r="B29" s="24"/>
      <c r="C29" s="24"/>
      <c r="D29" s="24">
        <v>3</v>
      </c>
      <c r="E29" s="24"/>
      <c r="F29" s="24"/>
      <c r="G29" s="24"/>
      <c r="H29" s="25">
        <f t="shared" si="0"/>
        <v>3</v>
      </c>
      <c r="I29" s="25"/>
      <c r="J29" s="25">
        <v>2</v>
      </c>
      <c r="K29" s="25">
        <f t="shared" si="1"/>
        <v>5</v>
      </c>
    </row>
    <row r="30" spans="1:11" s="26" customFormat="1" ht="13.5">
      <c r="A30" s="23" t="s">
        <v>4</v>
      </c>
      <c r="B30" s="24"/>
      <c r="C30" s="24"/>
      <c r="D30" s="24"/>
      <c r="E30" s="24"/>
      <c r="F30" s="24">
        <v>1</v>
      </c>
      <c r="G30" s="24"/>
      <c r="H30" s="25">
        <f t="shared" si="0"/>
        <v>1</v>
      </c>
      <c r="I30" s="25"/>
      <c r="J30" s="25">
        <v>3</v>
      </c>
      <c r="K30" s="25">
        <f t="shared" si="1"/>
        <v>4</v>
      </c>
    </row>
    <row r="31" spans="1:11" s="26" customFormat="1" ht="13.5">
      <c r="A31" s="23" t="s">
        <v>45</v>
      </c>
      <c r="B31" s="24"/>
      <c r="C31" s="24">
        <v>1</v>
      </c>
      <c r="D31" s="24">
        <v>3</v>
      </c>
      <c r="E31" s="24"/>
      <c r="F31" s="24"/>
      <c r="G31" s="24"/>
      <c r="H31" s="25">
        <f t="shared" si="0"/>
        <v>4</v>
      </c>
      <c r="I31" s="25"/>
      <c r="J31" s="25">
        <v>2</v>
      </c>
      <c r="K31" s="25">
        <f t="shared" si="1"/>
        <v>6</v>
      </c>
    </row>
    <row r="32" spans="1:11" s="26" customFormat="1" ht="13.5">
      <c r="A32" s="23" t="s">
        <v>24</v>
      </c>
      <c r="B32" s="24"/>
      <c r="C32" s="24">
        <v>1</v>
      </c>
      <c r="D32" s="24"/>
      <c r="E32" s="24">
        <v>1</v>
      </c>
      <c r="F32" s="24">
        <v>1</v>
      </c>
      <c r="G32" s="24"/>
      <c r="H32" s="25">
        <f t="shared" si="0"/>
        <v>3</v>
      </c>
      <c r="I32" s="25"/>
      <c r="J32" s="25"/>
      <c r="K32" s="25">
        <f t="shared" si="1"/>
        <v>3</v>
      </c>
    </row>
    <row r="33" spans="1:11" s="26" customFormat="1" ht="13.5">
      <c r="A33" s="23" t="s">
        <v>64</v>
      </c>
      <c r="B33" s="24"/>
      <c r="C33" s="24"/>
      <c r="D33" s="24"/>
      <c r="E33" s="24">
        <v>3</v>
      </c>
      <c r="F33" s="24"/>
      <c r="G33" s="24"/>
      <c r="H33" s="25">
        <f t="shared" si="0"/>
        <v>3</v>
      </c>
      <c r="I33" s="25"/>
      <c r="J33" s="25"/>
      <c r="K33" s="25">
        <f t="shared" si="1"/>
        <v>3</v>
      </c>
    </row>
    <row r="34" spans="1:11" s="26" customFormat="1" ht="13.5">
      <c r="A34" s="23" t="s">
        <v>35</v>
      </c>
      <c r="B34" s="24"/>
      <c r="C34" s="24"/>
      <c r="D34" s="24">
        <v>3</v>
      </c>
      <c r="E34" s="24"/>
      <c r="F34" s="24"/>
      <c r="G34" s="24"/>
      <c r="H34" s="25">
        <f t="shared" si="0"/>
        <v>3</v>
      </c>
      <c r="I34" s="25"/>
      <c r="J34" s="25">
        <v>6</v>
      </c>
      <c r="K34" s="25">
        <f t="shared" si="1"/>
        <v>9</v>
      </c>
    </row>
    <row r="35" spans="1:11" s="26" customFormat="1" ht="13.5">
      <c r="A35" s="23" t="s">
        <v>155</v>
      </c>
      <c r="B35" s="24"/>
      <c r="C35" s="24"/>
      <c r="D35" s="24"/>
      <c r="E35" s="24"/>
      <c r="F35" s="24">
        <v>1</v>
      </c>
      <c r="G35" s="24"/>
      <c r="H35" s="25">
        <f t="shared" si="0"/>
        <v>1</v>
      </c>
      <c r="I35" s="25"/>
      <c r="J35" s="25">
        <v>1</v>
      </c>
      <c r="K35" s="25">
        <f t="shared" si="1"/>
        <v>2</v>
      </c>
    </row>
    <row r="36" spans="1:11" s="26" customFormat="1" ht="13.5">
      <c r="A36" s="23" t="s">
        <v>74</v>
      </c>
      <c r="B36" s="24"/>
      <c r="C36" s="24"/>
      <c r="D36" s="24">
        <v>2</v>
      </c>
      <c r="E36" s="24"/>
      <c r="F36" s="24"/>
      <c r="G36" s="24"/>
      <c r="H36" s="25">
        <f t="shared" si="0"/>
        <v>2</v>
      </c>
      <c r="I36" s="25"/>
      <c r="J36" s="25">
        <v>3</v>
      </c>
      <c r="K36" s="25">
        <f t="shared" si="1"/>
        <v>5</v>
      </c>
    </row>
    <row r="37" spans="1:11" s="26" customFormat="1" ht="13.5">
      <c r="A37" s="23" t="s">
        <v>53</v>
      </c>
      <c r="B37" s="24">
        <v>1</v>
      </c>
      <c r="C37" s="24">
        <v>1</v>
      </c>
      <c r="D37" s="24">
        <v>4</v>
      </c>
      <c r="E37" s="24"/>
      <c r="F37" s="24"/>
      <c r="G37" s="24"/>
      <c r="H37" s="25">
        <f t="shared" si="0"/>
        <v>6</v>
      </c>
      <c r="I37" s="25">
        <v>1</v>
      </c>
      <c r="J37" s="25">
        <v>14</v>
      </c>
      <c r="K37" s="25">
        <f t="shared" si="1"/>
        <v>21</v>
      </c>
    </row>
    <row r="38" spans="1:11" s="26" customFormat="1" ht="14.25" customHeight="1">
      <c r="A38" s="23" t="s">
        <v>34</v>
      </c>
      <c r="B38" s="24"/>
      <c r="C38" s="24"/>
      <c r="D38" s="24">
        <v>1</v>
      </c>
      <c r="E38" s="24">
        <v>1</v>
      </c>
      <c r="F38" s="24"/>
      <c r="G38" s="24"/>
      <c r="H38" s="25">
        <f t="shared" si="0"/>
        <v>2</v>
      </c>
      <c r="I38" s="25"/>
      <c r="J38" s="25">
        <v>2</v>
      </c>
      <c r="K38" s="25">
        <f t="shared" si="1"/>
        <v>4</v>
      </c>
    </row>
    <row r="39" spans="1:11" s="26" customFormat="1" ht="14.25" customHeight="1">
      <c r="A39" s="23" t="s">
        <v>161</v>
      </c>
      <c r="B39" s="24"/>
      <c r="C39" s="24"/>
      <c r="D39" s="24"/>
      <c r="E39" s="24">
        <v>2</v>
      </c>
      <c r="F39" s="24"/>
      <c r="G39" s="24"/>
      <c r="H39" s="25">
        <f t="shared" si="0"/>
        <v>2</v>
      </c>
      <c r="I39" s="25"/>
      <c r="J39" s="25">
        <v>1</v>
      </c>
      <c r="K39" s="25">
        <f t="shared" si="1"/>
        <v>3</v>
      </c>
    </row>
    <row r="40" spans="1:11" s="26" customFormat="1" ht="13.5">
      <c r="A40" s="23" t="s">
        <v>62</v>
      </c>
      <c r="B40" s="24"/>
      <c r="C40" s="24"/>
      <c r="D40" s="24">
        <v>3</v>
      </c>
      <c r="E40" s="24"/>
      <c r="F40" s="24"/>
      <c r="G40" s="24"/>
      <c r="H40" s="25">
        <f t="shared" si="0"/>
        <v>3</v>
      </c>
      <c r="I40" s="25">
        <v>1</v>
      </c>
      <c r="J40" s="25">
        <v>13</v>
      </c>
      <c r="K40" s="25">
        <f t="shared" si="1"/>
        <v>17</v>
      </c>
    </row>
    <row r="41" spans="1:11" s="26" customFormat="1" ht="13.5">
      <c r="A41" s="23" t="s">
        <v>46</v>
      </c>
      <c r="B41" s="24"/>
      <c r="C41" s="24">
        <v>1</v>
      </c>
      <c r="D41" s="24">
        <v>2</v>
      </c>
      <c r="E41" s="24"/>
      <c r="F41" s="24"/>
      <c r="G41" s="24"/>
      <c r="H41" s="25">
        <f t="shared" si="0"/>
        <v>3</v>
      </c>
      <c r="I41" s="25">
        <v>1</v>
      </c>
      <c r="J41" s="25">
        <v>8</v>
      </c>
      <c r="K41" s="25">
        <f t="shared" si="1"/>
        <v>12</v>
      </c>
    </row>
    <row r="42" spans="1:11" s="26" customFormat="1" ht="13.5">
      <c r="A42" s="23" t="s">
        <v>47</v>
      </c>
      <c r="B42" s="24"/>
      <c r="C42" s="24"/>
      <c r="D42" s="24"/>
      <c r="E42" s="24">
        <v>1</v>
      </c>
      <c r="F42" s="24"/>
      <c r="G42" s="24"/>
      <c r="H42" s="25">
        <f t="shared" si="0"/>
        <v>1</v>
      </c>
      <c r="I42" s="25"/>
      <c r="J42" s="25"/>
      <c r="K42" s="25">
        <f t="shared" si="1"/>
        <v>1</v>
      </c>
    </row>
    <row r="43" spans="1:11" s="26" customFormat="1" ht="13.5">
      <c r="A43" s="23" t="s">
        <v>27</v>
      </c>
      <c r="B43" s="24"/>
      <c r="C43" s="24"/>
      <c r="D43" s="24"/>
      <c r="E43" s="24">
        <v>2</v>
      </c>
      <c r="F43" s="24"/>
      <c r="G43" s="24"/>
      <c r="H43" s="25">
        <f t="shared" si="0"/>
        <v>2</v>
      </c>
      <c r="I43" s="25"/>
      <c r="J43" s="25">
        <v>6</v>
      </c>
      <c r="K43" s="25">
        <f t="shared" si="1"/>
        <v>8</v>
      </c>
    </row>
    <row r="44" spans="1:11" s="26" customFormat="1" ht="13.5">
      <c r="A44" s="23" t="s">
        <v>212</v>
      </c>
      <c r="B44" s="24"/>
      <c r="C44" s="24"/>
      <c r="D44" s="24"/>
      <c r="E44" s="24">
        <v>3</v>
      </c>
      <c r="F44" s="24"/>
      <c r="G44" s="24"/>
      <c r="H44" s="25">
        <f t="shared" si="0"/>
        <v>3</v>
      </c>
      <c r="I44" s="25"/>
      <c r="J44" s="25">
        <v>1</v>
      </c>
      <c r="K44" s="25">
        <f t="shared" si="1"/>
        <v>4</v>
      </c>
    </row>
    <row r="45" spans="1:11" s="26" customFormat="1" ht="13.5">
      <c r="A45" s="23" t="s">
        <v>238</v>
      </c>
      <c r="B45" s="24"/>
      <c r="C45" s="24"/>
      <c r="D45" s="24"/>
      <c r="E45" s="24"/>
      <c r="F45" s="24"/>
      <c r="G45" s="24"/>
      <c r="H45" s="25">
        <f t="shared" si="0"/>
        <v>0</v>
      </c>
      <c r="I45" s="25">
        <v>1</v>
      </c>
      <c r="J45" s="25">
        <v>2</v>
      </c>
      <c r="K45" s="25">
        <f t="shared" si="1"/>
        <v>3</v>
      </c>
    </row>
    <row r="46" spans="1:11" s="26" customFormat="1" ht="13.5">
      <c r="A46" s="23" t="s">
        <v>120</v>
      </c>
      <c r="B46" s="24"/>
      <c r="C46" s="24"/>
      <c r="D46" s="24"/>
      <c r="E46" s="24"/>
      <c r="F46" s="24">
        <v>1</v>
      </c>
      <c r="G46" s="24"/>
      <c r="H46" s="25">
        <f t="shared" si="0"/>
        <v>1</v>
      </c>
      <c r="I46" s="25"/>
      <c r="J46" s="25">
        <v>2</v>
      </c>
      <c r="K46" s="25">
        <f t="shared" si="1"/>
        <v>3</v>
      </c>
    </row>
    <row r="47" spans="1:11" s="26" customFormat="1" ht="13.5">
      <c r="A47" s="23" t="s">
        <v>42</v>
      </c>
      <c r="B47" s="24"/>
      <c r="C47" s="24"/>
      <c r="D47" s="24"/>
      <c r="E47" s="24"/>
      <c r="F47" s="24">
        <v>1</v>
      </c>
      <c r="G47" s="24"/>
      <c r="H47" s="25">
        <f t="shared" si="0"/>
        <v>1</v>
      </c>
      <c r="I47" s="25"/>
      <c r="J47" s="25"/>
      <c r="K47" s="25">
        <f t="shared" si="1"/>
        <v>1</v>
      </c>
    </row>
    <row r="48" spans="1:11" s="26" customFormat="1" ht="13.5">
      <c r="A48" s="23" t="s">
        <v>56</v>
      </c>
      <c r="B48" s="24"/>
      <c r="C48" s="24"/>
      <c r="D48" s="24"/>
      <c r="E48" s="24">
        <v>2</v>
      </c>
      <c r="F48" s="24"/>
      <c r="G48" s="24"/>
      <c r="H48" s="25">
        <f t="shared" si="0"/>
        <v>2</v>
      </c>
      <c r="I48" s="25"/>
      <c r="J48" s="25">
        <v>1</v>
      </c>
      <c r="K48" s="25">
        <f t="shared" si="1"/>
        <v>3</v>
      </c>
    </row>
    <row r="49" spans="1:11" s="26" customFormat="1" ht="13.5">
      <c r="A49" s="23" t="s">
        <v>23</v>
      </c>
      <c r="B49" s="24"/>
      <c r="C49" s="24"/>
      <c r="D49" s="24">
        <v>1</v>
      </c>
      <c r="E49" s="24">
        <v>1</v>
      </c>
      <c r="F49" s="24"/>
      <c r="G49" s="24"/>
      <c r="H49" s="25">
        <f t="shared" si="0"/>
        <v>2</v>
      </c>
      <c r="I49" s="25">
        <v>1</v>
      </c>
      <c r="J49" s="25">
        <v>11</v>
      </c>
      <c r="K49" s="25">
        <f t="shared" si="1"/>
        <v>14</v>
      </c>
    </row>
    <row r="50" spans="1:11" s="26" customFormat="1" ht="13.5">
      <c r="A50" s="23" t="s">
        <v>146</v>
      </c>
      <c r="B50" s="24"/>
      <c r="C50" s="24"/>
      <c r="D50" s="24"/>
      <c r="E50" s="24"/>
      <c r="F50" s="24">
        <v>2</v>
      </c>
      <c r="G50" s="24"/>
      <c r="H50" s="25">
        <f t="shared" si="0"/>
        <v>2</v>
      </c>
      <c r="I50" s="25"/>
      <c r="J50" s="25">
        <v>4</v>
      </c>
      <c r="K50" s="25">
        <f t="shared" si="1"/>
        <v>6</v>
      </c>
    </row>
    <row r="51" spans="1:11" s="26" customFormat="1" ht="13.5">
      <c r="A51" s="57" t="s">
        <v>94</v>
      </c>
      <c r="B51" s="24">
        <v>1</v>
      </c>
      <c r="C51" s="24">
        <v>1</v>
      </c>
      <c r="D51" s="24">
        <v>3</v>
      </c>
      <c r="E51" s="24"/>
      <c r="F51" s="24"/>
      <c r="G51" s="24"/>
      <c r="H51" s="25">
        <f t="shared" si="0"/>
        <v>5</v>
      </c>
      <c r="I51" s="25">
        <v>1</v>
      </c>
      <c r="J51" s="25">
        <v>7</v>
      </c>
      <c r="K51" s="25">
        <f t="shared" si="1"/>
        <v>13</v>
      </c>
    </row>
    <row r="52" spans="1:11" s="26" customFormat="1" ht="13.5">
      <c r="A52" s="57" t="s">
        <v>5</v>
      </c>
      <c r="B52" s="24"/>
      <c r="C52" s="24"/>
      <c r="D52" s="24"/>
      <c r="E52" s="24">
        <v>3</v>
      </c>
      <c r="F52" s="24"/>
      <c r="G52" s="24"/>
      <c r="H52" s="25">
        <f t="shared" si="0"/>
        <v>3</v>
      </c>
      <c r="I52" s="25"/>
      <c r="J52" s="25">
        <v>6</v>
      </c>
      <c r="K52" s="25">
        <f t="shared" si="1"/>
        <v>9</v>
      </c>
    </row>
    <row r="53" spans="1:11" s="26" customFormat="1" ht="14.25" customHeight="1">
      <c r="A53" s="23" t="s">
        <v>30</v>
      </c>
      <c r="B53" s="24"/>
      <c r="C53" s="24"/>
      <c r="D53" s="24"/>
      <c r="E53" s="24"/>
      <c r="F53" s="24">
        <v>1</v>
      </c>
      <c r="G53" s="24"/>
      <c r="H53" s="25">
        <f t="shared" si="0"/>
        <v>1</v>
      </c>
      <c r="I53" s="25"/>
      <c r="J53" s="25"/>
      <c r="K53" s="25">
        <f t="shared" si="1"/>
        <v>1</v>
      </c>
    </row>
    <row r="54" spans="1:11" s="26" customFormat="1" ht="14.25" customHeight="1">
      <c r="A54" s="23" t="s">
        <v>162</v>
      </c>
      <c r="B54" s="24"/>
      <c r="C54" s="24"/>
      <c r="D54" s="24"/>
      <c r="E54" s="24"/>
      <c r="F54" s="24">
        <v>1</v>
      </c>
      <c r="G54" s="24"/>
      <c r="H54" s="25">
        <f t="shared" si="0"/>
        <v>1</v>
      </c>
      <c r="I54" s="25"/>
      <c r="J54" s="25">
        <v>1</v>
      </c>
      <c r="K54" s="25">
        <f t="shared" si="1"/>
        <v>2</v>
      </c>
    </row>
    <row r="55" spans="1:11" s="26" customFormat="1" ht="14.25" customHeight="1">
      <c r="A55" s="23" t="s">
        <v>6</v>
      </c>
      <c r="B55" s="24"/>
      <c r="C55" s="24"/>
      <c r="D55" s="24"/>
      <c r="E55" s="24"/>
      <c r="F55" s="24">
        <v>1</v>
      </c>
      <c r="G55" s="24"/>
      <c r="H55" s="25">
        <f t="shared" si="0"/>
        <v>1</v>
      </c>
      <c r="I55" s="25"/>
      <c r="J55" s="25"/>
      <c r="K55" s="25">
        <f t="shared" si="1"/>
        <v>1</v>
      </c>
    </row>
    <row r="56" spans="1:11" s="26" customFormat="1" ht="14.25" customHeight="1">
      <c r="A56" s="57" t="s">
        <v>92</v>
      </c>
      <c r="B56" s="24"/>
      <c r="C56" s="24">
        <v>1</v>
      </c>
      <c r="D56" s="24">
        <v>3</v>
      </c>
      <c r="E56" s="24"/>
      <c r="F56" s="24"/>
      <c r="G56" s="24"/>
      <c r="H56" s="25">
        <f t="shared" si="0"/>
        <v>4</v>
      </c>
      <c r="I56" s="25">
        <v>1</v>
      </c>
      <c r="J56" s="25">
        <v>13</v>
      </c>
      <c r="K56" s="25">
        <f aca="true" t="shared" si="2" ref="K56:K63">SUM(H56:J56)</f>
        <v>18</v>
      </c>
    </row>
    <row r="57" spans="1:11" s="26" customFormat="1" ht="14.25" customHeight="1">
      <c r="A57" s="23" t="s">
        <v>89</v>
      </c>
      <c r="B57" s="24"/>
      <c r="C57" s="24"/>
      <c r="D57" s="24"/>
      <c r="E57" s="24"/>
      <c r="F57" s="24"/>
      <c r="G57" s="24">
        <v>1</v>
      </c>
      <c r="H57" s="25">
        <f t="shared" si="0"/>
        <v>1</v>
      </c>
      <c r="I57" s="25"/>
      <c r="J57" s="25">
        <v>2</v>
      </c>
      <c r="K57" s="25">
        <f t="shared" si="2"/>
        <v>3</v>
      </c>
    </row>
    <row r="58" spans="1:11" s="26" customFormat="1" ht="14.25" customHeight="1">
      <c r="A58" s="23" t="s">
        <v>93</v>
      </c>
      <c r="B58" s="24"/>
      <c r="C58" s="24"/>
      <c r="D58" s="24">
        <v>4</v>
      </c>
      <c r="E58" s="24"/>
      <c r="F58" s="24"/>
      <c r="G58" s="24"/>
      <c r="H58" s="25">
        <f t="shared" si="0"/>
        <v>4</v>
      </c>
      <c r="I58" s="25">
        <v>1</v>
      </c>
      <c r="J58" s="25">
        <v>4</v>
      </c>
      <c r="K58" s="25">
        <f t="shared" si="2"/>
        <v>9</v>
      </c>
    </row>
    <row r="59" spans="1:11" s="26" customFormat="1" ht="13.5">
      <c r="A59" s="23" t="s">
        <v>58</v>
      </c>
      <c r="B59" s="24"/>
      <c r="C59" s="24"/>
      <c r="D59" s="24"/>
      <c r="E59" s="24">
        <v>1</v>
      </c>
      <c r="F59" s="24"/>
      <c r="G59" s="24"/>
      <c r="H59" s="25">
        <f>SUM(B59:G59)</f>
        <v>1</v>
      </c>
      <c r="I59" s="25"/>
      <c r="J59" s="25">
        <v>1</v>
      </c>
      <c r="K59" s="25">
        <f t="shared" si="2"/>
        <v>2</v>
      </c>
    </row>
    <row r="60" spans="1:11" s="26" customFormat="1" ht="13.5">
      <c r="A60" s="23" t="s">
        <v>7</v>
      </c>
      <c r="B60" s="24"/>
      <c r="C60" s="24"/>
      <c r="D60" s="24">
        <v>2</v>
      </c>
      <c r="E60" s="24">
        <v>1</v>
      </c>
      <c r="F60" s="24"/>
      <c r="G60" s="24"/>
      <c r="H60" s="25">
        <f>SUM(B60:G60)</f>
        <v>3</v>
      </c>
      <c r="I60" s="25"/>
      <c r="J60" s="25">
        <v>13</v>
      </c>
      <c r="K60" s="25">
        <f t="shared" si="2"/>
        <v>16</v>
      </c>
    </row>
    <row r="61" spans="1:11" s="26" customFormat="1" ht="13.5">
      <c r="A61" s="23" t="s">
        <v>78</v>
      </c>
      <c r="B61" s="24"/>
      <c r="C61" s="24">
        <v>1</v>
      </c>
      <c r="D61" s="24">
        <v>3</v>
      </c>
      <c r="E61" s="24"/>
      <c r="F61" s="24"/>
      <c r="G61" s="24"/>
      <c r="H61" s="25">
        <f>SUM(B61:G61)</f>
        <v>4</v>
      </c>
      <c r="I61" s="25"/>
      <c r="J61" s="25">
        <v>3</v>
      </c>
      <c r="K61" s="25">
        <f t="shared" si="2"/>
        <v>7</v>
      </c>
    </row>
    <row r="62" spans="1:11" s="26" customFormat="1" ht="13.5">
      <c r="A62" s="23" t="s">
        <v>169</v>
      </c>
      <c r="B62" s="24"/>
      <c r="C62" s="24"/>
      <c r="D62" s="24"/>
      <c r="E62" s="24"/>
      <c r="F62" s="24"/>
      <c r="G62" s="24"/>
      <c r="H62" s="25"/>
      <c r="I62" s="25"/>
      <c r="J62" s="25">
        <v>8</v>
      </c>
      <c r="K62" s="25">
        <f t="shared" si="2"/>
        <v>8</v>
      </c>
    </row>
    <row r="63" spans="1:11" s="26" customFormat="1" ht="13.5">
      <c r="A63" s="23" t="s">
        <v>14</v>
      </c>
      <c r="B63" s="24"/>
      <c r="C63" s="24"/>
      <c r="D63" s="24"/>
      <c r="E63" s="24"/>
      <c r="F63" s="24">
        <v>10</v>
      </c>
      <c r="G63" s="24">
        <v>13</v>
      </c>
      <c r="H63" s="25">
        <f>SUM(B63:G63)</f>
        <v>23</v>
      </c>
      <c r="I63" s="25"/>
      <c r="J63" s="25">
        <v>3</v>
      </c>
      <c r="K63" s="25">
        <f t="shared" si="2"/>
        <v>26</v>
      </c>
    </row>
    <row r="64" spans="1:11" s="26" customFormat="1" ht="14.25" thickBot="1">
      <c r="A64" s="23" t="s">
        <v>15</v>
      </c>
      <c r="B64" s="27">
        <f aca="true" t="shared" si="3" ref="B64:K64">SUM(B3:B63)</f>
        <v>6</v>
      </c>
      <c r="C64" s="27">
        <f t="shared" si="3"/>
        <v>12</v>
      </c>
      <c r="D64" s="27">
        <f t="shared" si="3"/>
        <v>52</v>
      </c>
      <c r="E64" s="27">
        <f t="shared" si="3"/>
        <v>42</v>
      </c>
      <c r="F64" s="27">
        <f t="shared" si="3"/>
        <v>26</v>
      </c>
      <c r="G64" s="27">
        <f t="shared" si="3"/>
        <v>19</v>
      </c>
      <c r="H64" s="28">
        <f t="shared" si="3"/>
        <v>157</v>
      </c>
      <c r="I64" s="28">
        <f t="shared" si="3"/>
        <v>38</v>
      </c>
      <c r="J64" s="28">
        <f t="shared" si="3"/>
        <v>226</v>
      </c>
      <c r="K64" s="28">
        <f t="shared" si="3"/>
        <v>421</v>
      </c>
    </row>
    <row r="65" spans="1:11" s="26" customFormat="1" ht="14.25" thickTop="1">
      <c r="A65" s="29">
        <v>2011</v>
      </c>
      <c r="H65" s="26">
        <v>194</v>
      </c>
      <c r="I65" s="26">
        <v>40</v>
      </c>
      <c r="J65" s="26">
        <v>203</v>
      </c>
      <c r="K65" s="26">
        <f>SUM(H65:J65)</f>
        <v>437</v>
      </c>
    </row>
    <row r="67" ht="12.75">
      <c r="A67" s="72" t="s">
        <v>122</v>
      </c>
    </row>
  </sheetData>
  <sheetProtection/>
  <mergeCells count="2">
    <mergeCell ref="B1:G1"/>
    <mergeCell ref="H1:K1"/>
  </mergeCells>
  <printOptions horizontalCentered="1"/>
  <pageMargins left="0.7874015748031497" right="0.7874015748031497" top="0.31496062992125984" bottom="0.3149606299212598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torbo</cp:lastModifiedBy>
  <cp:lastPrinted>2013-03-11T08:43:30Z</cp:lastPrinted>
  <dcterms:created xsi:type="dcterms:W3CDTF">1998-04-26T13:31:11Z</dcterms:created>
  <dcterms:modified xsi:type="dcterms:W3CDTF">2013-04-24T20:22:55Z</dcterms:modified>
  <cp:category/>
  <cp:version/>
  <cp:contentType/>
  <cp:contentStatus/>
</cp:coreProperties>
</file>