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<sst xmlns="http://schemas.openxmlformats.org/spreadsheetml/2006/main" count="297" uniqueCount="226">
  <si>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</si>
  <si>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</si>
  <si>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</si>
  <si>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</si>
  <si>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</si>
  <si>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</si>
  <si>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</si>
  <si>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</si>
  <si>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</si>
  <si>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Trollheimsløpet</t>
  </si>
  <si>
    <t>Trønder-Øst løpet</t>
  </si>
  <si>
    <t>Jordbærtrimmen</t>
  </si>
  <si>
    <t>Kpt.Dreiers Minneløp</t>
  </si>
  <si>
    <t xml:space="preserve">Klubbmestersk terrengløp </t>
  </si>
  <si>
    <t>Lina Roindt</t>
  </si>
  <si>
    <t>Torvikbukt Rundt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</si>
  <si>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</si>
  <si>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</si>
  <si>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</si>
  <si>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</si>
  <si>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</si>
  <si>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</si>
  <si>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</si>
  <si>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</si>
  <si>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</si>
  <si>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</si>
  <si>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Mikkelsen Råg</t>
  </si>
  <si>
    <t>Fiske Jo Bjørnar</t>
  </si>
  <si>
    <t>Fagerholt Kjetil</t>
  </si>
  <si>
    <t>Romundstad Jan</t>
  </si>
  <si>
    <t>BANESTEVNER</t>
  </si>
  <si>
    <t>STAFETTER</t>
  </si>
  <si>
    <t>Størenmila</t>
  </si>
  <si>
    <t>Bakken Edvin</t>
  </si>
  <si>
    <t>Ranheim Rundt</t>
  </si>
  <si>
    <t>Sæther Pål</t>
  </si>
  <si>
    <t xml:space="preserve">Tallene i rubrikkene betyr plassering i sin klasse   </t>
  </si>
  <si>
    <t>Beste tid uansett klasse =</t>
  </si>
  <si>
    <t>Vassfjellet Rundt</t>
  </si>
  <si>
    <t>Hagen Lars</t>
  </si>
  <si>
    <t>Nonstad Bård</t>
  </si>
  <si>
    <t xml:space="preserve">Moholdt Lars </t>
  </si>
  <si>
    <t>Trønderjoggen</t>
  </si>
  <si>
    <t>Bardal Lars Morten</t>
  </si>
  <si>
    <t xml:space="preserve">Gauldalsløpet </t>
  </si>
  <si>
    <t>Blåfjelløpet</t>
  </si>
  <si>
    <t>Oslo Maraton</t>
  </si>
  <si>
    <t>Aasbø Henrik</t>
  </si>
  <si>
    <t>Grøseth Henrik</t>
  </si>
  <si>
    <t>Mathisen Per Erik</t>
  </si>
  <si>
    <t xml:space="preserve">Hostonvatnet Rundt 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</si>
  <si>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</si>
  <si>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</si>
  <si>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</si>
  <si>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</si>
  <si>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</si>
  <si>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20.05.</t>
  </si>
  <si>
    <t>Selbuløpet</t>
  </si>
  <si>
    <t>10.06.</t>
  </si>
  <si>
    <t>Botn Opp</t>
  </si>
  <si>
    <t>Nybrottkarusellen (3.000m)</t>
  </si>
  <si>
    <t>Bakken Hedvig</t>
  </si>
  <si>
    <t>Langen Helge</t>
  </si>
  <si>
    <t>Maroni Terje</t>
  </si>
  <si>
    <t>Reitan Trygve</t>
  </si>
  <si>
    <t>Rodriguez Juan Miguel V</t>
  </si>
  <si>
    <t>Eldevik Jørund</t>
  </si>
  <si>
    <t>Nåvik Stian</t>
  </si>
  <si>
    <t>Rodriguez Juan M V</t>
  </si>
  <si>
    <t>Moholdt Lars</t>
  </si>
  <si>
    <t>Sentrumsløpet</t>
  </si>
  <si>
    <t>19.05.</t>
  </si>
  <si>
    <t>Statoillekene (5.000m)</t>
  </si>
  <si>
    <t>Geiranger Halvmaraton</t>
  </si>
  <si>
    <t>23.06.</t>
  </si>
  <si>
    <t>Midtsommerløpet</t>
  </si>
  <si>
    <t>27.06.</t>
  </si>
  <si>
    <t>30.08.</t>
  </si>
  <si>
    <t>Knykløpet</t>
  </si>
  <si>
    <t>05.09.</t>
  </si>
  <si>
    <t>Trondheim Maraton</t>
  </si>
  <si>
    <t>LØP UTENFOR BANE</t>
  </si>
  <si>
    <t>Nilsen Arnt Inge</t>
  </si>
  <si>
    <t>St.Olav lag 3</t>
  </si>
  <si>
    <t>Antall starter 2008</t>
  </si>
  <si>
    <t>Tr.heim Stadion, Ranheim il   (1.500m)</t>
  </si>
  <si>
    <t>01.06.</t>
  </si>
  <si>
    <t>04.06.</t>
  </si>
  <si>
    <t>Trondheimsløpet</t>
  </si>
  <si>
    <t>Indalsledenloppet</t>
  </si>
  <si>
    <t>15.06.</t>
  </si>
  <si>
    <t>Midnight Sun Maraton(10km)</t>
  </si>
  <si>
    <t>18.07.</t>
  </si>
  <si>
    <t>Egebergs Minneløp</t>
  </si>
  <si>
    <t>06.08.</t>
  </si>
  <si>
    <t>Nybrottkarusellen (1.500m)</t>
  </si>
  <si>
    <t>Strand Stig</t>
  </si>
  <si>
    <t>16.08.</t>
  </si>
  <si>
    <t>Knyken Rundt</t>
  </si>
  <si>
    <t>07.09.</t>
  </si>
  <si>
    <t>Ulsrudvann Rundt</t>
  </si>
  <si>
    <t>11.10.</t>
  </si>
  <si>
    <t>01.03.</t>
  </si>
  <si>
    <t>Harry-løpet, maraton i Halden</t>
  </si>
  <si>
    <t>Holm Thomas</t>
  </si>
  <si>
    <t>Brovoll Henrik</t>
  </si>
  <si>
    <t>07.11.</t>
  </si>
  <si>
    <t>Halden Ultraintervall</t>
  </si>
  <si>
    <t>Thonstad Audun</t>
  </si>
  <si>
    <t>Vinterkausell Lade nr 1</t>
  </si>
  <si>
    <t>01.11.</t>
  </si>
  <si>
    <t>28.03.</t>
  </si>
  <si>
    <t>Bergen Maraton</t>
  </si>
  <si>
    <t>05.04.</t>
  </si>
  <si>
    <t>Paris Maraton</t>
  </si>
  <si>
    <t>18.04.</t>
  </si>
  <si>
    <t>NM Terreng, kort løype</t>
  </si>
  <si>
    <t>22.04.</t>
  </si>
  <si>
    <t>25.04.</t>
  </si>
  <si>
    <t>KM-terrengløp, Malvik</t>
  </si>
  <si>
    <t>29.04.</t>
  </si>
  <si>
    <t>Lykkja Hans Petter</t>
  </si>
  <si>
    <t>B&amp;OI Gampen, 1. løp, 4 km</t>
  </si>
  <si>
    <t>ASK-stafetten</t>
  </si>
  <si>
    <t>02.05.</t>
  </si>
  <si>
    <t>Sunne Maraton</t>
  </si>
  <si>
    <t>03.05.</t>
  </si>
  <si>
    <t>06.05.</t>
  </si>
  <si>
    <t xml:space="preserve">Tordenskioldsløpet </t>
  </si>
  <si>
    <t>B&amp;OI Gampen, 2. løp, 10 km</t>
  </si>
  <si>
    <t>13.05.</t>
  </si>
  <si>
    <t xml:space="preserve">B&amp;OI-gampen, 3. løp (3.000m) </t>
  </si>
  <si>
    <t xml:space="preserve">14.05. </t>
  </si>
  <si>
    <t>Åpningsstevne, Steinkjer (800-3.000m)</t>
  </si>
  <si>
    <t>15.05.</t>
  </si>
  <si>
    <t>Forbordfjellet opp</t>
  </si>
  <si>
    <t xml:space="preserve">21.05. </t>
  </si>
  <si>
    <t>Botn Rundt</t>
  </si>
  <si>
    <t>23.05.</t>
  </si>
  <si>
    <t>Hadeland Maraton</t>
  </si>
  <si>
    <t xml:space="preserve">B&amp;OI-gampen, 5. løp (1.500m) </t>
  </si>
  <si>
    <t>27.05.</t>
  </si>
  <si>
    <t>30.05.</t>
  </si>
  <si>
    <t>KM Tr.heim Stadion (5.000m)</t>
  </si>
  <si>
    <t>KM Tr.heim Stadion (800m)</t>
  </si>
  <si>
    <t>03.06.</t>
  </si>
  <si>
    <t>B&amp;OI Gampen 6.løp 6 km</t>
  </si>
  <si>
    <t>07.06.</t>
  </si>
  <si>
    <t>Olsen Terje</t>
  </si>
  <si>
    <t>13.06.</t>
  </si>
  <si>
    <t>Almannbergje Opp</t>
  </si>
  <si>
    <t>Ericson Ørjan</t>
  </si>
  <si>
    <t>17.06.</t>
  </si>
  <si>
    <t>20.06.</t>
  </si>
  <si>
    <t xml:space="preserve">25.06. </t>
  </si>
  <si>
    <t>Klæbu6ern</t>
  </si>
  <si>
    <t>Trondheimslekene (800m)</t>
  </si>
  <si>
    <t>01.07.</t>
  </si>
  <si>
    <t>Våttan Opp</t>
  </si>
  <si>
    <t>Moholdt Geir</t>
  </si>
  <si>
    <t>NM kvallik Bislet 10.000m</t>
  </si>
  <si>
    <t>25.07.</t>
  </si>
  <si>
    <t>01.08.</t>
  </si>
  <si>
    <t>NM Lillehammer (10.000m)</t>
  </si>
  <si>
    <t>08.08.</t>
  </si>
  <si>
    <t>Ørland Maraton</t>
  </si>
  <si>
    <t>Fanaråken Opp</t>
  </si>
  <si>
    <t>NM Junior Bodø (5.000m)</t>
  </si>
  <si>
    <t>14.08.</t>
  </si>
  <si>
    <t>NM Junior Bodø (3.000m hinder)</t>
  </si>
  <si>
    <t>18.08.</t>
  </si>
  <si>
    <t>22.08.</t>
  </si>
  <si>
    <t>Storstylen Opp</t>
  </si>
  <si>
    <t>23.08.</t>
  </si>
  <si>
    <t>Strindheimlekene (400m og 5.000m)</t>
  </si>
  <si>
    <t>Bodølekene (3.000m)</t>
  </si>
  <si>
    <t>Jordbrutrimmen</t>
  </si>
  <si>
    <t>25.08.</t>
  </si>
  <si>
    <t>27.08.</t>
  </si>
  <si>
    <t>Stine Kufaas-lekene, Børsa i.l. (800m)</t>
  </si>
  <si>
    <t>Løfaldli Birger</t>
  </si>
  <si>
    <t>Skjermo Ola</t>
  </si>
  <si>
    <t>10.09.</t>
  </si>
  <si>
    <t>13.09.</t>
  </si>
  <si>
    <t>Selbulekene (3.000m)</t>
  </si>
  <si>
    <t>15.09.</t>
  </si>
  <si>
    <t>Stjørdal Friidrettskarusell (5.000m)</t>
  </si>
  <si>
    <t>06.09.</t>
  </si>
  <si>
    <t>Jøngfjellmarsjen</t>
  </si>
  <si>
    <t>Bolme Grand Prix Tr heim Stadion 3.000m</t>
  </si>
  <si>
    <t>08.10.</t>
  </si>
  <si>
    <t>Lagseriestevne, Tr heim (5.000m)</t>
  </si>
  <si>
    <t>Landsen Gunvor</t>
  </si>
  <si>
    <t>19.09.</t>
  </si>
  <si>
    <t>Birkebeinerløpet</t>
  </si>
  <si>
    <t>27.09.</t>
  </si>
  <si>
    <t>04.10.</t>
  </si>
  <si>
    <t>Loch Ness Marathon</t>
  </si>
  <si>
    <t>17.10.</t>
  </si>
  <si>
    <t>Hytteplanmila</t>
  </si>
  <si>
    <t>24.10.</t>
  </si>
  <si>
    <t>Bergen Ultra (halvmaraton)</t>
  </si>
  <si>
    <t xml:space="preserve">24.10. </t>
  </si>
  <si>
    <t>Fredrikstad Maraton</t>
  </si>
  <si>
    <t>25.10.</t>
  </si>
  <si>
    <t>Frankfurt Maraton</t>
  </si>
  <si>
    <t>Jessheim Vintermaraton</t>
  </si>
  <si>
    <t>Luciamaraton, Bovallstrand</t>
  </si>
  <si>
    <t>13.12.</t>
  </si>
  <si>
    <t>Antall starter 2009</t>
  </si>
  <si>
    <t>Bad Tôlz, halvmaraton</t>
  </si>
  <si>
    <t>20.09.</t>
  </si>
  <si>
    <t>Strand Sveinung Hestad</t>
  </si>
  <si>
    <t>Landsem Gunvor</t>
  </si>
  <si>
    <t>St.Olav lag 4</t>
  </si>
  <si>
    <t>13.07.</t>
  </si>
  <si>
    <t>02.08.</t>
  </si>
  <si>
    <t>16.11.</t>
  </si>
  <si>
    <t>04.07.</t>
  </si>
  <si>
    <t>Holmenkollenstafetten</t>
  </si>
  <si>
    <r>
      <rPr>
        <b/>
        <sz val="10"/>
        <rFont val="Bookman Old Style"/>
        <family val="1"/>
      </rPr>
      <t>NM Terreng</t>
    </r>
    <r>
      <rPr>
        <b/>
        <sz val="8"/>
        <rFont val="Bookman Old Style"/>
        <family val="1"/>
      </rPr>
      <t>, Kretsstafett</t>
    </r>
  </si>
  <si>
    <t xml:space="preserve"> </t>
  </si>
  <si>
    <t>19.08.</t>
  </si>
  <si>
    <t>Nybrottkarusellen,nr 2. 6,4 km</t>
  </si>
  <si>
    <t>15.11.</t>
  </si>
  <si>
    <t>12.12.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</si>
</sst>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i/>
      <sz val="8"/>
      <name val="Bookman Old Style"/>
      <family val="1"/>
    </font>
    <font>
      <b/>
      <sz val="9"/>
      <color indexed="9"/>
      <name val="Bookman Old Style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1" borderId="1" applyNumberFormat="0" applyAlignment="0" applyProtection="0"/>
    <xf numFmtId="0" fontId="2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2" applyNumberFormat="0" applyFill="0" applyAlignment="0" applyProtection="0"/>
    <xf numFmtId="0" fontId="34" fillId="13" borderId="3" applyNumberFormat="0" applyAlignment="0" applyProtection="0"/>
    <xf numFmtId="0" fontId="0" fillId="4" borderId="4" applyNumberFormat="0" applyFont="0" applyAlignment="0" applyProtection="0"/>
    <xf numFmtId="0" fontId="35" fillId="7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11" borderId="9" applyNumberFormat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18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18" borderId="11" xfId="0" applyFont="1" applyFill="1" applyBorder="1" applyAlignment="1">
      <alignment horizontal="center" textRotation="90"/>
    </xf>
    <xf numFmtId="0" fontId="10" fillId="18" borderId="12" xfId="0" applyFont="1" applyFill="1" applyBorder="1" applyAlignment="1">
      <alignment textRotation="255"/>
    </xf>
    <xf numFmtId="0" fontId="11" fillId="18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18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18" borderId="11" xfId="0" applyFont="1" applyFill="1" applyBorder="1" applyAlignment="1">
      <alignment horizontal="center" textRotation="90"/>
    </xf>
    <xf numFmtId="0" fontId="8" fillId="1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16" fillId="19" borderId="11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11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1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18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18" borderId="16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4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11" borderId="11" xfId="0" applyFont="1" applyFill="1" applyBorder="1" applyAlignment="1">
      <alignment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9" fillId="18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3" fillId="1" borderId="11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1" fillId="1" borderId="11" xfId="0" applyFont="1" applyFill="1" applyBorder="1" applyAlignment="1">
      <alignment/>
    </xf>
    <xf numFmtId="0" fontId="16" fillId="11" borderId="11" xfId="0" applyFont="1" applyFill="1" applyBorder="1" applyAlignment="1">
      <alignment/>
    </xf>
    <xf numFmtId="0" fontId="16" fillId="1" borderId="11" xfId="0" applyFont="1" applyFill="1" applyBorder="1" applyAlignment="1">
      <alignment/>
    </xf>
    <xf numFmtId="16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19" borderId="1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textRotation="90"/>
    </xf>
    <xf numFmtId="0" fontId="23" fillId="0" borderId="11" xfId="0" applyFont="1" applyBorder="1" applyAlignment="1">
      <alignment/>
    </xf>
    <xf numFmtId="0" fontId="17" fillId="20" borderId="12" xfId="0" applyFont="1" applyFill="1" applyBorder="1" applyAlignment="1">
      <alignment horizontal="center"/>
    </xf>
    <xf numFmtId="0" fontId="17" fillId="20" borderId="18" xfId="0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20" borderId="12" xfId="0" applyFont="1" applyFill="1" applyBorder="1" applyAlignment="1">
      <alignment horizontal="center"/>
    </xf>
    <xf numFmtId="0" fontId="12" fillId="20" borderId="18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7.28125" style="46" bestFit="1" customWidth="1"/>
    <col min="2" max="2" width="27.140625" style="46" customWidth="1"/>
    <col min="3" max="3" width="3.140625" style="46" bestFit="1" customWidth="1"/>
    <col min="4" max="5" width="3.28125" style="46" bestFit="1" customWidth="1"/>
    <col min="6" max="6" width="3.140625" style="46" bestFit="1" customWidth="1"/>
    <col min="7" max="7" width="3.8515625" style="46" bestFit="1" customWidth="1"/>
    <col min="8" max="8" width="3.140625" style="46" bestFit="1" customWidth="1"/>
    <col min="9" max="9" width="3.28125" style="46" bestFit="1" customWidth="1"/>
    <col min="10" max="10" width="3.140625" style="46" customWidth="1"/>
    <col min="11" max="11" width="3.8515625" style="46" bestFit="1" customWidth="1"/>
    <col min="12" max="12" width="4.421875" style="46" bestFit="1" customWidth="1"/>
    <col min="13" max="13" width="3.140625" style="46" bestFit="1" customWidth="1"/>
    <col min="14" max="14" width="3.28125" style="46" bestFit="1" customWidth="1"/>
    <col min="15" max="15" width="3.140625" style="46" bestFit="1" customWidth="1"/>
    <col min="16" max="19" width="3.28125" style="46" bestFit="1" customWidth="1"/>
    <col min="20" max="20" width="3.140625" style="46" customWidth="1"/>
    <col min="21" max="22" width="3.28125" style="46" bestFit="1" customWidth="1"/>
    <col min="23" max="23" width="3.140625" style="46" bestFit="1" customWidth="1"/>
    <col min="24" max="24" width="4.421875" style="46" bestFit="1" customWidth="1"/>
    <col min="25" max="26" width="3.28125" style="46" bestFit="1" customWidth="1"/>
    <col min="27" max="27" width="3.8515625" style="46" bestFit="1" customWidth="1"/>
    <col min="28" max="28" width="3.00390625" style="46" customWidth="1"/>
    <col min="29" max="29" width="3.28125" style="46" customWidth="1"/>
    <col min="30" max="30" width="3.140625" style="46" bestFit="1" customWidth="1"/>
    <col min="31" max="32" width="3.8515625" style="46" bestFit="1" customWidth="1"/>
    <col min="33" max="33" width="3.140625" style="46" bestFit="1" customWidth="1"/>
    <col min="34" max="34" width="3.28125" style="46" bestFit="1" customWidth="1"/>
    <col min="35" max="35" width="3.8515625" style="46" bestFit="1" customWidth="1"/>
    <col min="36" max="36" width="3.140625" style="46" bestFit="1" customWidth="1"/>
    <col min="37" max="37" width="3.8515625" style="46" bestFit="1" customWidth="1"/>
    <col min="38" max="40" width="3.28125" style="46" bestFit="1" customWidth="1"/>
    <col min="41" max="41" width="3.140625" style="46" customWidth="1"/>
    <col min="42" max="42" width="3.28125" style="46" bestFit="1" customWidth="1"/>
    <col min="43" max="43" width="3.8515625" style="46" bestFit="1" customWidth="1"/>
    <col min="44" max="44" width="27.8515625" style="46" bestFit="1" customWidth="1"/>
    <col min="45" max="16384" width="11.421875" style="46" customWidth="1"/>
  </cols>
  <sheetData>
    <row r="1" spans="1:44" s="44" customFormat="1" ht="23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  <c r="AB1" s="67" t="s">
        <v>0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9"/>
    </row>
    <row r="2" spans="1:44" ht="119.25">
      <c r="A2" s="10"/>
      <c r="B2" s="45">
        <v>2009</v>
      </c>
      <c r="C2" s="38" t="s">
        <v>33</v>
      </c>
      <c r="D2" s="38" t="s">
        <v>43</v>
      </c>
      <c r="E2" s="38" t="s">
        <v>1</v>
      </c>
      <c r="F2" s="38" t="s">
        <v>105</v>
      </c>
      <c r="G2" s="38" t="s">
        <v>2</v>
      </c>
      <c r="H2" s="38" t="s">
        <v>51</v>
      </c>
      <c r="I2" s="38" t="s">
        <v>66</v>
      </c>
      <c r="J2" s="38" t="s">
        <v>151</v>
      </c>
      <c r="K2" s="38" t="s">
        <v>28</v>
      </c>
      <c r="L2" s="38" t="s">
        <v>27</v>
      </c>
      <c r="M2" s="38" t="s">
        <v>3</v>
      </c>
      <c r="N2" s="38" t="s">
        <v>48</v>
      </c>
      <c r="O2" s="38" t="s">
        <v>39</v>
      </c>
      <c r="P2" s="38" t="s">
        <v>104</v>
      </c>
      <c r="Q2" s="38" t="s">
        <v>192</v>
      </c>
      <c r="R2" s="38" t="s">
        <v>62</v>
      </c>
      <c r="S2" s="38" t="s">
        <v>121</v>
      </c>
      <c r="T2" s="38" t="s">
        <v>180</v>
      </c>
      <c r="U2" s="38" t="s">
        <v>4</v>
      </c>
      <c r="V2" s="38" t="s">
        <v>63</v>
      </c>
      <c r="W2" s="38" t="s">
        <v>49</v>
      </c>
      <c r="X2" s="38" t="s">
        <v>26</v>
      </c>
      <c r="Y2" s="38" t="s">
        <v>159</v>
      </c>
      <c r="Z2" s="38" t="s">
        <v>69</v>
      </c>
      <c r="AA2" s="38" t="s">
        <v>40</v>
      </c>
      <c r="AB2" s="38" t="s">
        <v>82</v>
      </c>
      <c r="AC2" s="38" t="s">
        <v>67</v>
      </c>
      <c r="AD2" s="38" t="s">
        <v>29</v>
      </c>
      <c r="AE2" s="38" t="s">
        <v>64</v>
      </c>
      <c r="AF2" s="38" t="s">
        <v>68</v>
      </c>
      <c r="AG2" s="38" t="s">
        <v>181</v>
      </c>
      <c r="AH2" s="38" t="s">
        <v>55</v>
      </c>
      <c r="AI2" s="38" t="s">
        <v>96</v>
      </c>
      <c r="AJ2" s="38" t="s">
        <v>212</v>
      </c>
      <c r="AK2" s="38" t="s">
        <v>25</v>
      </c>
      <c r="AL2" s="38" t="s">
        <v>5</v>
      </c>
      <c r="AM2" s="38" t="s">
        <v>35</v>
      </c>
      <c r="AN2" s="38" t="s">
        <v>6</v>
      </c>
      <c r="AO2" s="38" t="s">
        <v>108</v>
      </c>
      <c r="AP2" s="38" t="s">
        <v>7</v>
      </c>
      <c r="AQ2" s="38" t="s">
        <v>47</v>
      </c>
      <c r="AR2" s="45">
        <v>2009</v>
      </c>
    </row>
    <row r="3" spans="1:44" s="47" customFormat="1" ht="13.5">
      <c r="A3" s="20" t="s">
        <v>110</v>
      </c>
      <c r="B3" s="18" t="s">
        <v>107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>
        <v>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40" t="str">
        <f aca="true" t="shared" si="0" ref="AR3:AR33">B3</f>
        <v>Halden Ultraintervall</v>
      </c>
    </row>
    <row r="4" spans="1:44" s="47" customFormat="1" ht="13.5">
      <c r="A4" s="20" t="s">
        <v>217</v>
      </c>
      <c r="B4" s="18" t="s">
        <v>206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11</v>
      </c>
      <c r="AR4" s="40" t="str">
        <f t="shared" si="0"/>
        <v>Jessheim Vintermaraton</v>
      </c>
    </row>
    <row r="5" spans="1:44" s="47" customFormat="1" ht="13.5">
      <c r="A5" s="20" t="s">
        <v>208</v>
      </c>
      <c r="B5" s="18" t="s">
        <v>207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>
        <v>2</v>
      </c>
      <c r="AR5" s="40" t="str">
        <f t="shared" si="0"/>
        <v>Luciamaraton, Bovallstrand</v>
      </c>
    </row>
    <row r="6" spans="1:44" s="47" customFormat="1" ht="13.5">
      <c r="A6" s="20" t="s">
        <v>102</v>
      </c>
      <c r="B6" s="18" t="s">
        <v>103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>
        <v>7</v>
      </c>
      <c r="AR6" s="40" t="str">
        <f t="shared" si="0"/>
        <v>Harry-løpet, maraton i Halden</v>
      </c>
    </row>
    <row r="7" spans="1:44" ht="12.75">
      <c r="A7" s="19" t="s">
        <v>111</v>
      </c>
      <c r="B7" s="17" t="s">
        <v>112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>
        <v>8</v>
      </c>
      <c r="AR7" s="39" t="str">
        <f t="shared" si="0"/>
        <v>Bergen Maraton</v>
      </c>
    </row>
    <row r="8" spans="1:44" ht="12.75">
      <c r="A8" s="19" t="s">
        <v>113</v>
      </c>
      <c r="B8" s="17" t="s">
        <v>114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3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2"/>
      <c r="AC8" s="2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39" t="str">
        <f t="shared" si="0"/>
        <v>Paris Maraton</v>
      </c>
    </row>
    <row r="9" spans="1:44" ht="12.75">
      <c r="A9" s="19" t="s">
        <v>115</v>
      </c>
      <c r="B9" s="17" t="s">
        <v>116</v>
      </c>
      <c r="C9" s="13"/>
      <c r="D9" s="13">
        <v>43</v>
      </c>
      <c r="E9" s="13"/>
      <c r="F9" s="13"/>
      <c r="G9" s="13"/>
      <c r="H9" s="13"/>
      <c r="I9" s="13"/>
      <c r="J9" s="13"/>
      <c r="K9" s="13"/>
      <c r="L9" s="13"/>
      <c r="M9" s="13"/>
      <c r="N9" s="13">
        <v>15</v>
      </c>
      <c r="O9" s="13"/>
      <c r="P9" s="13">
        <v>35</v>
      </c>
      <c r="Q9" s="13"/>
      <c r="R9" s="13">
        <v>49</v>
      </c>
      <c r="S9" s="13"/>
      <c r="T9" s="13"/>
      <c r="U9" s="13"/>
      <c r="V9" s="13">
        <v>51</v>
      </c>
      <c r="W9" s="13"/>
      <c r="X9" s="13"/>
      <c r="Y9" s="13"/>
      <c r="Z9" s="13"/>
      <c r="AA9" s="13"/>
      <c r="AB9" s="66">
        <v>19</v>
      </c>
      <c r="AC9" s="48"/>
      <c r="AD9" s="13"/>
      <c r="AE9" s="13"/>
      <c r="AF9" s="13">
        <v>33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5</v>
      </c>
      <c r="AQ9" s="13"/>
      <c r="AR9" s="39" t="str">
        <f t="shared" si="0"/>
        <v>NM Terreng, kort løype</v>
      </c>
    </row>
    <row r="10" spans="1:44" ht="12.75">
      <c r="A10" s="19" t="s">
        <v>117</v>
      </c>
      <c r="B10" s="17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3</v>
      </c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39" t="str">
        <f t="shared" si="0"/>
        <v>Fjellseterløpet</v>
      </c>
    </row>
    <row r="11" spans="1:44" ht="12.75">
      <c r="A11" s="19" t="s">
        <v>118</v>
      </c>
      <c r="B11" s="17" t="s">
        <v>119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2"/>
      <c r="O11" s="13">
        <v>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39" t="str">
        <f t="shared" si="0"/>
        <v>KM-terrengløp, Malvik</v>
      </c>
    </row>
    <row r="12" spans="1:44" ht="12.75">
      <c r="A12" s="19" t="s">
        <v>120</v>
      </c>
      <c r="B12" s="17" t="s">
        <v>122</v>
      </c>
      <c r="C12" s="13"/>
      <c r="D12" s="13"/>
      <c r="E12" s="13"/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2">
        <v>1</v>
      </c>
      <c r="AQ12" s="13"/>
      <c r="AR12" s="39" t="str">
        <f t="shared" si="0"/>
        <v>B&amp;OI Gampen, 1. løp, 4 km</v>
      </c>
    </row>
    <row r="13" spans="1:44" ht="12.75">
      <c r="A13" s="19" t="s">
        <v>124</v>
      </c>
      <c r="B13" s="17" t="s">
        <v>125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2"/>
      <c r="AQ13" s="13">
        <v>28</v>
      </c>
      <c r="AR13" s="39" t="str">
        <f t="shared" si="0"/>
        <v>Sunne Maraton</v>
      </c>
    </row>
    <row r="14" spans="1:44" ht="12.75">
      <c r="A14" s="19" t="s">
        <v>126</v>
      </c>
      <c r="B14" s="17" t="s">
        <v>70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4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9" t="str">
        <f t="shared" si="0"/>
        <v>Sentrumsløpet</v>
      </c>
    </row>
    <row r="15" spans="1:44" ht="12.75">
      <c r="A15" s="19" t="s">
        <v>120</v>
      </c>
      <c r="B15" s="17" t="s">
        <v>34</v>
      </c>
      <c r="C15" s="13"/>
      <c r="D15" s="13"/>
      <c r="E15" s="13">
        <v>3</v>
      </c>
      <c r="F15" s="13"/>
      <c r="G15" s="13"/>
      <c r="H15" s="13"/>
      <c r="I15" s="13"/>
      <c r="J15" s="13"/>
      <c r="K15" s="13">
        <v>4</v>
      </c>
      <c r="L15" s="13"/>
      <c r="M15" s="13">
        <v>5</v>
      </c>
      <c r="N15" s="48"/>
      <c r="O15" s="13"/>
      <c r="P15" s="13"/>
      <c r="Q15" s="13"/>
      <c r="R15" s="13"/>
      <c r="S15" s="13">
        <v>16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v>3</v>
      </c>
      <c r="AF15" s="13"/>
      <c r="AG15" s="13"/>
      <c r="AH15" s="13"/>
      <c r="AI15" s="13"/>
      <c r="AJ15" s="13"/>
      <c r="AK15" s="13">
        <v>11</v>
      </c>
      <c r="AL15" s="13">
        <v>6</v>
      </c>
      <c r="AM15" s="13"/>
      <c r="AN15" s="13"/>
      <c r="AO15" s="13"/>
      <c r="AP15" s="13"/>
      <c r="AQ15" s="13"/>
      <c r="AR15" s="39" t="str">
        <f t="shared" si="0"/>
        <v>Ranheim Rundt</v>
      </c>
    </row>
    <row r="16" spans="1:44" ht="13.5" customHeight="1">
      <c r="A16" s="19" t="s">
        <v>127</v>
      </c>
      <c r="B16" s="17" t="s">
        <v>129</v>
      </c>
      <c r="C16" s="13"/>
      <c r="D16" s="13"/>
      <c r="E16" s="13"/>
      <c r="F16" s="13"/>
      <c r="G16" s="22"/>
      <c r="H16" s="22"/>
      <c r="I16" s="22">
        <v>1</v>
      </c>
      <c r="J16" s="22"/>
      <c r="K16" s="22"/>
      <c r="L16" s="2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51">
        <v>1</v>
      </c>
      <c r="AQ16" s="13"/>
      <c r="AR16" s="39" t="str">
        <f t="shared" si="0"/>
        <v>B&amp;OI Gampen, 2. løp, 10 km</v>
      </c>
    </row>
    <row r="17" spans="1:44" s="47" customFormat="1" ht="12.75">
      <c r="A17" s="20" t="s">
        <v>127</v>
      </c>
      <c r="B17" s="18" t="s">
        <v>128</v>
      </c>
      <c r="C17" s="12"/>
      <c r="D17" s="12"/>
      <c r="E17" s="12"/>
      <c r="F17" s="12"/>
      <c r="G17" s="21"/>
      <c r="H17" s="21"/>
      <c r="I17" s="21"/>
      <c r="J17" s="21"/>
      <c r="K17" s="21"/>
      <c r="L17" s="21"/>
      <c r="M17" s="12"/>
      <c r="N17" s="52">
        <v>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2</v>
      </c>
      <c r="AF17" s="21"/>
      <c r="AG17" s="21"/>
      <c r="AH17" s="12"/>
      <c r="AI17" s="12"/>
      <c r="AJ17" s="12"/>
      <c r="AK17" s="12">
        <v>15</v>
      </c>
      <c r="AL17" s="12"/>
      <c r="AM17" s="12"/>
      <c r="AN17" s="12"/>
      <c r="AO17" s="12"/>
      <c r="AP17" s="12"/>
      <c r="AQ17" s="12"/>
      <c r="AR17" s="39" t="str">
        <f t="shared" si="0"/>
        <v>Tordenskioldsløpet </v>
      </c>
    </row>
    <row r="18" spans="1:44" s="47" customFormat="1" ht="12.75">
      <c r="A18" s="20" t="s">
        <v>134</v>
      </c>
      <c r="B18" s="18" t="s">
        <v>135</v>
      </c>
      <c r="C18" s="12"/>
      <c r="D18" s="12"/>
      <c r="E18" s="12"/>
      <c r="F18" s="12"/>
      <c r="G18" s="21"/>
      <c r="H18" s="21">
        <v>3</v>
      </c>
      <c r="I18" s="21"/>
      <c r="J18" s="21"/>
      <c r="K18" s="21"/>
      <c r="L18" s="21"/>
      <c r="M18" s="12"/>
      <c r="N18" s="53"/>
      <c r="O18" s="12"/>
      <c r="P18" s="12"/>
      <c r="Q18" s="12"/>
      <c r="R18" s="12"/>
      <c r="S18" s="12">
        <v>7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1"/>
      <c r="AG18" s="21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39" t="str">
        <f t="shared" si="0"/>
        <v>Forbordfjellet opp</v>
      </c>
    </row>
    <row r="19" spans="1:44" ht="12.75">
      <c r="A19" s="19" t="s">
        <v>56</v>
      </c>
      <c r="B19" s="17" t="s">
        <v>223</v>
      </c>
      <c r="C19" s="13"/>
      <c r="D19" s="13"/>
      <c r="E19" s="13"/>
      <c r="F19" s="13"/>
      <c r="G19" s="22"/>
      <c r="H19" s="22"/>
      <c r="I19" s="22"/>
      <c r="J19" s="22"/>
      <c r="K19" s="22"/>
      <c r="L19" s="22"/>
      <c r="M19" s="13"/>
      <c r="N19" s="63"/>
      <c r="O19" s="51">
        <v>1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2"/>
      <c r="AG19" s="22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39" t="str">
        <f t="shared" si="0"/>
        <v>Nybrottkarusellen,nr 2. 6,4 km</v>
      </c>
    </row>
    <row r="20" spans="1:44" ht="12.75">
      <c r="A20" s="19" t="s">
        <v>136</v>
      </c>
      <c r="B20" s="17" t="s">
        <v>137</v>
      </c>
      <c r="C20" s="13"/>
      <c r="D20" s="13"/>
      <c r="E20" s="13"/>
      <c r="F20" s="13"/>
      <c r="G20" s="22"/>
      <c r="H20" s="22"/>
      <c r="I20" s="22"/>
      <c r="J20" s="22"/>
      <c r="K20" s="22"/>
      <c r="L20" s="22"/>
      <c r="M20" s="13"/>
      <c r="N20" s="54">
        <v>1</v>
      </c>
      <c r="O20" s="2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2"/>
      <c r="AG20" s="22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39" t="str">
        <f t="shared" si="0"/>
        <v>Botn Rundt</v>
      </c>
    </row>
    <row r="21" spans="1:44" ht="13.5" customHeight="1">
      <c r="A21" s="19" t="s">
        <v>145</v>
      </c>
      <c r="B21" s="17" t="s">
        <v>146</v>
      </c>
      <c r="C21" s="13"/>
      <c r="D21" s="13"/>
      <c r="E21" s="13"/>
      <c r="F21" s="13"/>
      <c r="G21" s="22"/>
      <c r="H21" s="22"/>
      <c r="I21" s="22">
        <v>1</v>
      </c>
      <c r="J21" s="22"/>
      <c r="K21" s="22"/>
      <c r="L21" s="2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39" t="str">
        <f t="shared" si="0"/>
        <v>B&amp;OI Gampen 6.løp 6 km</v>
      </c>
    </row>
    <row r="22" spans="1:44" ht="13.5" customHeight="1">
      <c r="A22" s="19" t="s">
        <v>138</v>
      </c>
      <c r="B22" s="17" t="s">
        <v>57</v>
      </c>
      <c r="C22" s="13"/>
      <c r="D22" s="13"/>
      <c r="E22" s="13">
        <v>3</v>
      </c>
      <c r="F22" s="13"/>
      <c r="G22" s="22"/>
      <c r="H22" s="22"/>
      <c r="I22" s="22"/>
      <c r="J22" s="22"/>
      <c r="K22" s="22"/>
      <c r="L22" s="22"/>
      <c r="M22" s="13"/>
      <c r="N22" s="22">
        <v>1</v>
      </c>
      <c r="O22" s="13"/>
      <c r="P22" s="13">
        <v>2</v>
      </c>
      <c r="Q22" s="13"/>
      <c r="R22" s="13"/>
      <c r="S22" s="13"/>
      <c r="T22" s="13"/>
      <c r="U22" s="13">
        <v>4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>
        <v>5</v>
      </c>
      <c r="AM22" s="13">
        <v>11</v>
      </c>
      <c r="AN22" s="13"/>
      <c r="AO22" s="13"/>
      <c r="AP22" s="13"/>
      <c r="AQ22" s="13"/>
      <c r="AR22" s="39" t="str">
        <f t="shared" si="0"/>
        <v>Selbuløpet</v>
      </c>
    </row>
    <row r="23" spans="1:44" ht="13.5" customHeight="1">
      <c r="A23" s="19" t="s">
        <v>138</v>
      </c>
      <c r="B23" s="17" t="s">
        <v>139</v>
      </c>
      <c r="C23" s="13"/>
      <c r="D23" s="13"/>
      <c r="E23" s="13"/>
      <c r="F23" s="13"/>
      <c r="G23" s="22"/>
      <c r="H23" s="22"/>
      <c r="I23" s="22"/>
      <c r="J23" s="22"/>
      <c r="K23" s="22"/>
      <c r="L23" s="22"/>
      <c r="M23" s="13"/>
      <c r="N23" s="2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>
        <v>3</v>
      </c>
      <c r="AR23" s="39" t="str">
        <f t="shared" si="0"/>
        <v>Hadeland Maraton</v>
      </c>
    </row>
    <row r="24" spans="1:44" s="47" customFormat="1" ht="12.75">
      <c r="A24" s="20" t="s">
        <v>87</v>
      </c>
      <c r="B24" s="18" t="s">
        <v>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11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55"/>
      <c r="AR24" s="39" t="str">
        <f t="shared" si="0"/>
        <v>Trondheimsløpet</v>
      </c>
    </row>
    <row r="25" spans="1:44" ht="12.75">
      <c r="A25" s="19" t="s">
        <v>147</v>
      </c>
      <c r="B25" s="13" t="s">
        <v>45</v>
      </c>
      <c r="C25" s="13"/>
      <c r="D25" s="13"/>
      <c r="E25" s="13"/>
      <c r="F25" s="13"/>
      <c r="G25" s="22"/>
      <c r="H25" s="22"/>
      <c r="I25" s="22"/>
      <c r="J25" s="22"/>
      <c r="K25" s="22"/>
      <c r="L25" s="2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3</v>
      </c>
      <c r="Y25" s="13"/>
      <c r="Z25" s="13">
        <v>1</v>
      </c>
      <c r="AA25" s="13"/>
      <c r="AB25" s="13"/>
      <c r="AC25" s="13"/>
      <c r="AD25" s="13"/>
      <c r="AE25" s="13"/>
      <c r="AF25" s="13">
        <v>2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39" t="str">
        <f t="shared" si="0"/>
        <v>Blåfjelløpet</v>
      </c>
    </row>
    <row r="26" spans="1:44" ht="12.75">
      <c r="A26" s="19" t="s">
        <v>145</v>
      </c>
      <c r="B26" s="13" t="s">
        <v>44</v>
      </c>
      <c r="C26" s="13"/>
      <c r="D26" s="13"/>
      <c r="E26" s="13">
        <v>62</v>
      </c>
      <c r="F26" s="13"/>
      <c r="G26" s="13"/>
      <c r="H26" s="41"/>
      <c r="I26" s="41"/>
      <c r="J26" s="41"/>
      <c r="K26" s="13">
        <v>51</v>
      </c>
      <c r="L26" s="13"/>
      <c r="M26" s="13"/>
      <c r="N26" s="51">
        <v>1</v>
      </c>
      <c r="O26" s="13">
        <v>4</v>
      </c>
      <c r="P26" s="13"/>
      <c r="Q26" s="13"/>
      <c r="R26" s="13">
        <v>14</v>
      </c>
      <c r="S26" s="13">
        <v>35</v>
      </c>
      <c r="T26" s="13"/>
      <c r="U26" s="13">
        <v>59</v>
      </c>
      <c r="V26" s="13"/>
      <c r="W26" s="13"/>
      <c r="X26" s="13"/>
      <c r="Y26" s="13"/>
      <c r="Z26" s="13">
        <v>20</v>
      </c>
      <c r="AA26" s="13">
        <v>23</v>
      </c>
      <c r="AB26" s="13">
        <v>5</v>
      </c>
      <c r="AC26" s="13">
        <v>29</v>
      </c>
      <c r="AD26" s="13"/>
      <c r="AE26" s="13">
        <v>16</v>
      </c>
      <c r="AF26" s="13"/>
      <c r="AG26" s="13"/>
      <c r="AH26" s="13">
        <v>33</v>
      </c>
      <c r="AI26" s="13">
        <v>47</v>
      </c>
      <c r="AJ26" s="13"/>
      <c r="AK26" s="13">
        <v>21</v>
      </c>
      <c r="AL26" s="13">
        <v>8</v>
      </c>
      <c r="AM26" s="13"/>
      <c r="AN26" s="13">
        <v>60</v>
      </c>
      <c r="AO26" s="13"/>
      <c r="AP26" s="13">
        <v>22</v>
      </c>
      <c r="AQ26" s="13"/>
      <c r="AR26" s="39" t="str">
        <f t="shared" si="0"/>
        <v>Gauldalsløpet </v>
      </c>
    </row>
    <row r="27" spans="1:44" ht="12.75">
      <c r="A27" s="19" t="s">
        <v>90</v>
      </c>
      <c r="B27" s="13" t="s">
        <v>9</v>
      </c>
      <c r="C27" s="13"/>
      <c r="D27" s="13"/>
      <c r="E27" s="13"/>
      <c r="F27" s="13">
        <v>1</v>
      </c>
      <c r="G27" s="13"/>
      <c r="H27" s="13"/>
      <c r="I27" s="13"/>
      <c r="J27" s="13"/>
      <c r="K27" s="13">
        <v>4</v>
      </c>
      <c r="L27" s="13"/>
      <c r="M27" s="13">
        <v>2</v>
      </c>
      <c r="N27" s="54">
        <v>1</v>
      </c>
      <c r="O27" s="13"/>
      <c r="P27" s="13"/>
      <c r="Q27" s="13"/>
      <c r="R27" s="13"/>
      <c r="S27" s="13">
        <v>5</v>
      </c>
      <c r="T27" s="13"/>
      <c r="U27" s="13"/>
      <c r="V27" s="13"/>
      <c r="W27" s="13"/>
      <c r="X27" s="13">
        <v>10</v>
      </c>
      <c r="Y27" s="13"/>
      <c r="Z27" s="13">
        <v>1</v>
      </c>
      <c r="AA27" s="13"/>
      <c r="AB27" s="13">
        <v>2</v>
      </c>
      <c r="AC27" s="13"/>
      <c r="AD27" s="13">
        <v>5</v>
      </c>
      <c r="AE27" s="13"/>
      <c r="AF27" s="13"/>
      <c r="AG27" s="13"/>
      <c r="AH27" s="13">
        <v>3</v>
      </c>
      <c r="AI27" s="13">
        <v>1</v>
      </c>
      <c r="AJ27" s="13">
        <v>9</v>
      </c>
      <c r="AK27" s="13">
        <v>3</v>
      </c>
      <c r="AL27" s="13"/>
      <c r="AM27" s="13"/>
      <c r="AN27" s="13"/>
      <c r="AO27" s="13">
        <v>8</v>
      </c>
      <c r="AP27" s="13"/>
      <c r="AQ27" s="13"/>
      <c r="AR27" s="39" t="str">
        <f t="shared" si="0"/>
        <v>Trollheimsløpet</v>
      </c>
    </row>
    <row r="28" spans="1:44" s="47" customFormat="1" ht="12.75">
      <c r="A28" s="20" t="s">
        <v>58</v>
      </c>
      <c r="B28" s="12" t="s">
        <v>50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51">
        <v>1</v>
      </c>
      <c r="AG28" s="22"/>
      <c r="AH28" s="12"/>
      <c r="AI28" s="12"/>
      <c r="AJ28" s="12"/>
      <c r="AK28" s="12">
        <v>4</v>
      </c>
      <c r="AL28" s="12"/>
      <c r="AM28" s="12"/>
      <c r="AN28" s="12"/>
      <c r="AO28" s="12"/>
      <c r="AP28" s="12"/>
      <c r="AQ28" s="12"/>
      <c r="AR28" s="39" t="str">
        <f t="shared" si="0"/>
        <v>Hostonvatnet Rundt </v>
      </c>
    </row>
    <row r="29" spans="1:44" s="47" customFormat="1" ht="12.75">
      <c r="A29" s="20" t="s">
        <v>149</v>
      </c>
      <c r="B29" s="12" t="s">
        <v>150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1"/>
      <c r="AG29" s="21"/>
      <c r="AH29" s="12"/>
      <c r="AI29" s="12"/>
      <c r="AJ29" s="12"/>
      <c r="AK29" s="12">
        <v>2</v>
      </c>
      <c r="AL29" s="12"/>
      <c r="AM29" s="12"/>
      <c r="AN29" s="12"/>
      <c r="AO29" s="12"/>
      <c r="AP29" s="12"/>
      <c r="AQ29" s="12"/>
      <c r="AR29" s="39" t="str">
        <f t="shared" si="0"/>
        <v>Almannbergje Opp</v>
      </c>
    </row>
    <row r="30" spans="1:44" ht="12.75">
      <c r="A30" s="19" t="s">
        <v>149</v>
      </c>
      <c r="B30" s="13" t="s">
        <v>73</v>
      </c>
      <c r="C30" s="13">
        <v>4</v>
      </c>
      <c r="D30" s="13"/>
      <c r="E30" s="13"/>
      <c r="F30" s="13"/>
      <c r="G30" s="13"/>
      <c r="H30" s="13"/>
      <c r="I30" s="13"/>
      <c r="J30" s="13">
        <v>6</v>
      </c>
      <c r="K30" s="13"/>
      <c r="L30" s="13"/>
      <c r="M30" s="13"/>
      <c r="N30" s="13">
        <v>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3</v>
      </c>
      <c r="AC30" s="13"/>
      <c r="AD30" s="13"/>
      <c r="AE30" s="13"/>
      <c r="AF30" s="22">
        <v>9</v>
      </c>
      <c r="AG30" s="2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39" t="str">
        <f t="shared" si="0"/>
        <v>Geiranger Halvmaraton</v>
      </c>
    </row>
    <row r="31" spans="1:44" ht="12.75">
      <c r="A31" s="19" t="s">
        <v>153</v>
      </c>
      <c r="B31" s="13" t="s">
        <v>91</v>
      </c>
      <c r="C31" s="13"/>
      <c r="D31" s="13"/>
      <c r="E31" s="13"/>
      <c r="F31" s="13"/>
      <c r="G31" s="13"/>
      <c r="H31" s="13"/>
      <c r="I31" s="13">
        <v>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2"/>
      <c r="AG31" s="22"/>
      <c r="AH31" s="13"/>
      <c r="AI31" s="13"/>
      <c r="AJ31" s="13"/>
      <c r="AK31" s="13"/>
      <c r="AL31" s="13"/>
      <c r="AM31" s="13"/>
      <c r="AN31" s="13"/>
      <c r="AO31" s="13"/>
      <c r="AP31" s="13">
        <v>2</v>
      </c>
      <c r="AQ31" s="13"/>
      <c r="AR31" s="39" t="str">
        <f t="shared" si="0"/>
        <v>Midnight Sun Maraton(10km)</v>
      </c>
    </row>
    <row r="32" spans="1:44" ht="12.75">
      <c r="A32" s="19" t="s">
        <v>74</v>
      </c>
      <c r="B32" s="13" t="s">
        <v>75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2"/>
      <c r="AG32" s="22"/>
      <c r="AH32" s="13"/>
      <c r="AI32" s="13"/>
      <c r="AJ32" s="13"/>
      <c r="AK32" s="13"/>
      <c r="AL32" s="13"/>
      <c r="AM32" s="13"/>
      <c r="AN32" s="13"/>
      <c r="AO32" s="13">
        <v>7</v>
      </c>
      <c r="AP32" s="13"/>
      <c r="AQ32" s="13"/>
      <c r="AR32" s="39" t="str">
        <f t="shared" si="0"/>
        <v>Midtsommerløpet</v>
      </c>
    </row>
    <row r="33" spans="1:44" ht="12.75">
      <c r="A33" s="19" t="s">
        <v>154</v>
      </c>
      <c r="B33" s="13" t="s">
        <v>155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>
        <v>2</v>
      </c>
      <c r="AB33" s="13"/>
      <c r="AC33" s="13"/>
      <c r="AD33" s="13"/>
      <c r="AE33" s="13">
        <v>3</v>
      </c>
      <c r="AF33" s="22"/>
      <c r="AG33" s="2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39" t="str">
        <f t="shared" si="0"/>
        <v>Klæbu6ern</v>
      </c>
    </row>
    <row r="34" spans="1:44" s="47" customFormat="1" ht="12.75">
      <c r="A34" s="20" t="s">
        <v>157</v>
      </c>
      <c r="B34" s="12" t="s">
        <v>10</v>
      </c>
      <c r="C34" s="12"/>
      <c r="D34" s="12"/>
      <c r="E34" s="12"/>
      <c r="F34" s="12"/>
      <c r="G34" s="12">
        <v>16</v>
      </c>
      <c r="H34" s="12"/>
      <c r="I34" s="12"/>
      <c r="J34" s="12"/>
      <c r="K34" s="12">
        <v>35</v>
      </c>
      <c r="L34" s="12"/>
      <c r="M34" s="12">
        <v>7</v>
      </c>
      <c r="N34" s="12"/>
      <c r="O34" s="51">
        <v>1</v>
      </c>
      <c r="P34" s="2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v>15</v>
      </c>
      <c r="AB34" s="12">
        <v>3</v>
      </c>
      <c r="AC34" s="12"/>
      <c r="AD34" s="12"/>
      <c r="AE34" s="12">
        <v>14</v>
      </c>
      <c r="AF34" s="48"/>
      <c r="AG34" s="48"/>
      <c r="AH34" s="12"/>
      <c r="AI34" s="12"/>
      <c r="AJ34" s="12"/>
      <c r="AK34" s="12">
        <v>12</v>
      </c>
      <c r="AL34" s="12">
        <v>8</v>
      </c>
      <c r="AM34" s="12"/>
      <c r="AN34" s="12"/>
      <c r="AO34" s="12"/>
      <c r="AP34" s="12"/>
      <c r="AQ34" s="12"/>
      <c r="AR34" s="39" t="str">
        <f aca="true" t="shared" si="1" ref="AR34:AR57">B34</f>
        <v>Trønder-Øst løpet</v>
      </c>
    </row>
    <row r="35" spans="1:44" ht="12.75">
      <c r="A35" s="13" t="s">
        <v>218</v>
      </c>
      <c r="B35" s="13" t="s">
        <v>158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22</v>
      </c>
      <c r="Z35" s="13"/>
      <c r="AA35" s="13"/>
      <c r="AB35" s="13"/>
      <c r="AC35" s="13">
        <v>14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39" t="str">
        <f t="shared" si="1"/>
        <v>Våttan Opp</v>
      </c>
    </row>
    <row r="36" spans="1:44" ht="12.75">
      <c r="A36" s="19" t="s">
        <v>161</v>
      </c>
      <c r="B36" s="13" t="s">
        <v>93</v>
      </c>
      <c r="C36" s="13"/>
      <c r="D36" s="13"/>
      <c r="E36" s="13"/>
      <c r="F36" s="13"/>
      <c r="G36" s="13"/>
      <c r="H36" s="24"/>
      <c r="I36" s="24"/>
      <c r="J36" s="24"/>
      <c r="K36" s="24"/>
      <c r="L36" s="24"/>
      <c r="M36" s="13"/>
      <c r="N36" s="51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39" t="str">
        <f t="shared" si="1"/>
        <v>Egebergs Minneløp</v>
      </c>
    </row>
    <row r="37" spans="1:44" ht="12.75">
      <c r="A37" s="19" t="s">
        <v>162</v>
      </c>
      <c r="B37" s="13" t="s">
        <v>11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1">
        <v>1</v>
      </c>
      <c r="O37" s="13"/>
      <c r="P37" s="13"/>
      <c r="Q37" s="13"/>
      <c r="R37" s="13">
        <v>4</v>
      </c>
      <c r="S37" s="13"/>
      <c r="T37" s="13"/>
      <c r="U37" s="13"/>
      <c r="V37" s="13"/>
      <c r="W37" s="13"/>
      <c r="X37" s="13"/>
      <c r="Y37" s="13"/>
      <c r="Z37" s="13">
        <v>2</v>
      </c>
      <c r="AA37" s="13"/>
      <c r="AB37" s="13">
        <v>2</v>
      </c>
      <c r="AC37" s="13"/>
      <c r="AD37" s="13"/>
      <c r="AE37" s="13"/>
      <c r="AF37" s="22"/>
      <c r="AG37" s="2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39" t="str">
        <f t="shared" si="1"/>
        <v>Jordbærtrimmen</v>
      </c>
    </row>
    <row r="38" spans="1:44" ht="12.75">
      <c r="A38" s="19" t="s">
        <v>164</v>
      </c>
      <c r="B38" s="13" t="s">
        <v>165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48"/>
      <c r="AF38" s="22"/>
      <c r="AG38" s="22"/>
      <c r="AH38" s="13"/>
      <c r="AI38" s="13"/>
      <c r="AJ38" s="13"/>
      <c r="AK38" s="13"/>
      <c r="AL38" s="13"/>
      <c r="AM38" s="13"/>
      <c r="AN38" s="13"/>
      <c r="AO38" s="13"/>
      <c r="AP38" s="13"/>
      <c r="AQ38" s="13">
        <v>1</v>
      </c>
      <c r="AR38" s="39" t="str">
        <f t="shared" si="1"/>
        <v>Ørland Maraton</v>
      </c>
    </row>
    <row r="39" spans="1:44" ht="12.75">
      <c r="A39" s="19" t="s">
        <v>164</v>
      </c>
      <c r="B39" s="13" t="s">
        <v>166</v>
      </c>
      <c r="C39" s="13"/>
      <c r="D39" s="13"/>
      <c r="E39" s="13"/>
      <c r="F39" s="13"/>
      <c r="G39" s="13"/>
      <c r="H39" s="13">
        <v>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22"/>
      <c r="AG39" s="22"/>
      <c r="AH39" s="13"/>
      <c r="AI39" s="13"/>
      <c r="AJ39" s="13"/>
      <c r="AK39" s="13"/>
      <c r="AL39" s="13"/>
      <c r="AM39" s="13"/>
      <c r="AN39" s="13"/>
      <c r="AO39" s="13"/>
      <c r="AP39" s="22"/>
      <c r="AQ39" s="13"/>
      <c r="AR39" s="39" t="str">
        <f t="shared" si="1"/>
        <v>Fanaråken Opp</v>
      </c>
    </row>
    <row r="40" spans="1:44" ht="12.75">
      <c r="A40" s="19" t="s">
        <v>171</v>
      </c>
      <c r="B40" s="13" t="s">
        <v>12</v>
      </c>
      <c r="C40" s="13"/>
      <c r="D40" s="13"/>
      <c r="E40" s="13"/>
      <c r="F40" s="13"/>
      <c r="G40" s="13"/>
      <c r="H40" s="13"/>
      <c r="I40" s="13"/>
      <c r="J40" s="13"/>
      <c r="K40" s="22"/>
      <c r="L40" s="22"/>
      <c r="M40" s="13"/>
      <c r="N40" s="51">
        <v>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2"/>
      <c r="AG40" s="22"/>
      <c r="AH40" s="13">
        <v>2</v>
      </c>
      <c r="AI40" s="13"/>
      <c r="AJ40" s="13"/>
      <c r="AK40" s="13"/>
      <c r="AL40" s="13"/>
      <c r="AM40" s="13"/>
      <c r="AN40" s="13"/>
      <c r="AO40" s="13"/>
      <c r="AP40" s="13"/>
      <c r="AQ40" s="24"/>
      <c r="AR40" s="39" t="str">
        <f t="shared" si="1"/>
        <v>Kpt.Dreiers Minneløp</v>
      </c>
    </row>
    <row r="41" spans="1:44" ht="12.75">
      <c r="A41" s="19" t="s">
        <v>97</v>
      </c>
      <c r="B41" s="13" t="s">
        <v>172</v>
      </c>
      <c r="C41" s="13"/>
      <c r="D41" s="13"/>
      <c r="E41" s="13"/>
      <c r="F41" s="13"/>
      <c r="G41" s="13"/>
      <c r="H41" s="13">
        <v>4</v>
      </c>
      <c r="I41" s="13"/>
      <c r="J41" s="13"/>
      <c r="K41" s="22"/>
      <c r="L41" s="22"/>
      <c r="M41" s="13"/>
      <c r="N41" s="13"/>
      <c r="O41" s="13"/>
      <c r="P41" s="13"/>
      <c r="Q41" s="13"/>
      <c r="R41" s="13"/>
      <c r="S41" s="13">
        <v>13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2"/>
      <c r="AG41" s="22"/>
      <c r="AH41" s="13"/>
      <c r="AI41" s="13"/>
      <c r="AJ41" s="13"/>
      <c r="AK41" s="13"/>
      <c r="AL41" s="13"/>
      <c r="AM41" s="13"/>
      <c r="AN41" s="13"/>
      <c r="AO41" s="13"/>
      <c r="AP41" s="13"/>
      <c r="AQ41" s="24"/>
      <c r="AR41" s="39" t="str">
        <f t="shared" si="1"/>
        <v>Storstylen Opp</v>
      </c>
    </row>
    <row r="42" spans="1:44" ht="12.75">
      <c r="A42" s="19" t="s">
        <v>97</v>
      </c>
      <c r="B42" s="13" t="s">
        <v>98</v>
      </c>
      <c r="C42" s="13"/>
      <c r="D42" s="13"/>
      <c r="E42" s="13"/>
      <c r="F42" s="13"/>
      <c r="G42" s="13"/>
      <c r="H42" s="13"/>
      <c r="I42" s="13"/>
      <c r="J42" s="13"/>
      <c r="K42" s="22"/>
      <c r="L42" s="2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51">
        <v>1</v>
      </c>
      <c r="AA42" s="13"/>
      <c r="AB42" s="13"/>
      <c r="AC42" s="13"/>
      <c r="AD42" s="13"/>
      <c r="AE42" s="13"/>
      <c r="AF42" s="22">
        <v>1</v>
      </c>
      <c r="AG42" s="22"/>
      <c r="AH42" s="13"/>
      <c r="AI42" s="13"/>
      <c r="AJ42" s="13"/>
      <c r="AK42" s="13"/>
      <c r="AL42" s="13"/>
      <c r="AM42" s="13"/>
      <c r="AN42" s="13"/>
      <c r="AO42" s="13"/>
      <c r="AP42" s="13"/>
      <c r="AQ42" s="24"/>
      <c r="AR42" s="39" t="str">
        <f t="shared" si="1"/>
        <v>Knyken Rundt</v>
      </c>
    </row>
    <row r="43" spans="1:44" ht="12.75">
      <c r="A43" s="20" t="s">
        <v>170</v>
      </c>
      <c r="B43" s="13" t="s">
        <v>42</v>
      </c>
      <c r="C43" s="12"/>
      <c r="D43" s="13"/>
      <c r="E43" s="12"/>
      <c r="F43" s="12"/>
      <c r="G43" s="21"/>
      <c r="H43" s="21"/>
      <c r="I43" s="21"/>
      <c r="J43" s="21"/>
      <c r="K43" s="21"/>
      <c r="L43" s="2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>
        <v>3</v>
      </c>
      <c r="AC43" s="12"/>
      <c r="AD43" s="12"/>
      <c r="AE43" s="12">
        <v>9</v>
      </c>
      <c r="AF43" s="21"/>
      <c r="AG43" s="21"/>
      <c r="AH43" s="12"/>
      <c r="AI43" s="12">
        <v>33</v>
      </c>
      <c r="AJ43" s="12"/>
      <c r="AK43" s="12"/>
      <c r="AL43" s="12"/>
      <c r="AM43" s="12"/>
      <c r="AN43" s="12"/>
      <c r="AO43" s="12"/>
      <c r="AP43" s="12"/>
      <c r="AQ43" s="12"/>
      <c r="AR43" s="39" t="str">
        <f t="shared" si="1"/>
        <v>Trønderjoggen</v>
      </c>
    </row>
    <row r="44" spans="1:44" ht="12.75">
      <c r="A44" s="19" t="s">
        <v>92</v>
      </c>
      <c r="B44" s="13" t="s">
        <v>59</v>
      </c>
      <c r="C44" s="13"/>
      <c r="D44" s="13"/>
      <c r="E44" s="13"/>
      <c r="F44" s="13"/>
      <c r="G44" s="22"/>
      <c r="H44" s="22"/>
      <c r="I44" s="22"/>
      <c r="J44" s="22"/>
      <c r="K44" s="22"/>
      <c r="L44" s="2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22"/>
      <c r="AG44" s="22"/>
      <c r="AH44" s="13"/>
      <c r="AI44" s="13"/>
      <c r="AJ44" s="13"/>
      <c r="AK44" s="13">
        <v>1</v>
      </c>
      <c r="AL44" s="13"/>
      <c r="AM44" s="13"/>
      <c r="AN44" s="13"/>
      <c r="AO44" s="13"/>
      <c r="AP44" s="13"/>
      <c r="AQ44" s="13"/>
      <c r="AR44" s="39" t="str">
        <f t="shared" si="1"/>
        <v>Botn Opp</v>
      </c>
    </row>
    <row r="45" spans="1:44" s="47" customFormat="1" ht="12.75">
      <c r="A45" s="20" t="s">
        <v>173</v>
      </c>
      <c r="B45" s="12" t="s">
        <v>176</v>
      </c>
      <c r="C45" s="12"/>
      <c r="D45" s="12"/>
      <c r="E45" s="12"/>
      <c r="F45" s="12"/>
      <c r="G45" s="21"/>
      <c r="H45" s="21"/>
      <c r="I45" s="56">
        <v>1</v>
      </c>
      <c r="J45" s="21"/>
      <c r="K45" s="21"/>
      <c r="L45" s="2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1"/>
      <c r="AG45" s="21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39" t="str">
        <f t="shared" si="1"/>
        <v>Jordbrutrimmen</v>
      </c>
    </row>
    <row r="46" spans="1:44" ht="12.75">
      <c r="A46" s="19" t="s">
        <v>77</v>
      </c>
      <c r="B46" s="13" t="s">
        <v>38</v>
      </c>
      <c r="C46" s="13"/>
      <c r="D46" s="13"/>
      <c r="E46" s="13"/>
      <c r="F46" s="13"/>
      <c r="G46" s="22"/>
      <c r="H46" s="22"/>
      <c r="I46" s="22"/>
      <c r="J46" s="22"/>
      <c r="K46" s="22"/>
      <c r="L46" s="2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22"/>
      <c r="AG46" s="22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39" t="str">
        <f t="shared" si="1"/>
        <v>Vassfjellet Rundt</v>
      </c>
    </row>
    <row r="47" spans="1:44" ht="12.75">
      <c r="A47" s="19" t="s">
        <v>178</v>
      </c>
      <c r="B47" s="13" t="s">
        <v>32</v>
      </c>
      <c r="C47" s="13"/>
      <c r="D47" s="13"/>
      <c r="E47" s="13">
        <v>4</v>
      </c>
      <c r="F47" s="13"/>
      <c r="G47" s="22"/>
      <c r="H47" s="22"/>
      <c r="I47" s="22"/>
      <c r="J47" s="22"/>
      <c r="K47" s="22">
        <v>5</v>
      </c>
      <c r="L47" s="22"/>
      <c r="M47" s="13"/>
      <c r="N47" s="13"/>
      <c r="O47" s="13"/>
      <c r="P47" s="13">
        <v>2</v>
      </c>
      <c r="Q47" s="13"/>
      <c r="R47" s="13"/>
      <c r="S47" s="13"/>
      <c r="T47" s="13"/>
      <c r="U47" s="13">
        <v>2</v>
      </c>
      <c r="V47" s="13"/>
      <c r="W47" s="13"/>
      <c r="X47" s="13"/>
      <c r="Y47" s="13"/>
      <c r="Z47" s="13">
        <v>11</v>
      </c>
      <c r="AA47" s="13"/>
      <c r="AB47" s="13">
        <v>1</v>
      </c>
      <c r="AC47" s="13"/>
      <c r="AD47" s="13"/>
      <c r="AE47" s="13">
        <v>1</v>
      </c>
      <c r="AF47" s="22"/>
      <c r="AG47" s="22"/>
      <c r="AH47" s="13">
        <v>4</v>
      </c>
      <c r="AI47" s="13">
        <v>4</v>
      </c>
      <c r="AJ47" s="13"/>
      <c r="AK47" s="13"/>
      <c r="AL47" s="13">
        <v>12</v>
      </c>
      <c r="AM47" s="13"/>
      <c r="AN47" s="13"/>
      <c r="AO47" s="13"/>
      <c r="AP47" s="13">
        <v>1</v>
      </c>
      <c r="AQ47" s="13"/>
      <c r="AR47" s="39" t="str">
        <f t="shared" si="1"/>
        <v>Størenmila</v>
      </c>
    </row>
    <row r="48" spans="1:44" s="47" customFormat="1" ht="12.75">
      <c r="A48" s="20" t="s">
        <v>79</v>
      </c>
      <c r="B48" s="12" t="s">
        <v>78</v>
      </c>
      <c r="C48" s="12"/>
      <c r="D48" s="12"/>
      <c r="E48" s="12"/>
      <c r="F48" s="12"/>
      <c r="G48" s="21"/>
      <c r="H48" s="21"/>
      <c r="I48" s="21"/>
      <c r="J48" s="21"/>
      <c r="K48" s="21">
        <v>9</v>
      </c>
      <c r="L48" s="2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1"/>
      <c r="AG48" s="21"/>
      <c r="AH48" s="12"/>
      <c r="AI48" s="12"/>
      <c r="AJ48" s="12"/>
      <c r="AK48" s="56">
        <v>1</v>
      </c>
      <c r="AL48" s="12"/>
      <c r="AM48" s="12"/>
      <c r="AN48" s="12"/>
      <c r="AO48" s="12"/>
      <c r="AP48" s="12"/>
      <c r="AQ48" s="12"/>
      <c r="AR48" s="39" t="str">
        <f t="shared" si="1"/>
        <v>Knykløpet</v>
      </c>
    </row>
    <row r="49" spans="1:44" ht="12.75">
      <c r="A49" s="19" t="s">
        <v>99</v>
      </c>
      <c r="B49" s="13" t="s">
        <v>80</v>
      </c>
      <c r="C49" s="13"/>
      <c r="D49" s="13"/>
      <c r="E49" s="13"/>
      <c r="F49" s="13"/>
      <c r="G49" s="22"/>
      <c r="H49" s="22"/>
      <c r="I49" s="22"/>
      <c r="J49" s="22"/>
      <c r="K49" s="22"/>
      <c r="L49" s="22"/>
      <c r="M49" s="13"/>
      <c r="N49" s="13"/>
      <c r="O49" s="13"/>
      <c r="P49" s="51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2</v>
      </c>
      <c r="AC49" s="13"/>
      <c r="AD49" s="13"/>
      <c r="AE49" s="13"/>
      <c r="AF49" s="22"/>
      <c r="AG49" s="22"/>
      <c r="AH49" s="13"/>
      <c r="AI49" s="13"/>
      <c r="AJ49" s="13"/>
      <c r="AK49" s="13"/>
      <c r="AL49" s="13">
        <v>6</v>
      </c>
      <c r="AM49" s="13"/>
      <c r="AN49" s="13"/>
      <c r="AO49" s="13"/>
      <c r="AP49" s="13"/>
      <c r="AQ49" s="13">
        <v>7</v>
      </c>
      <c r="AR49" s="39" t="str">
        <f t="shared" si="1"/>
        <v>Trondheim Maraton</v>
      </c>
    </row>
    <row r="50" spans="1:44" ht="12.75">
      <c r="A50" s="19" t="s">
        <v>79</v>
      </c>
      <c r="B50" s="13" t="s">
        <v>13</v>
      </c>
      <c r="C50" s="13"/>
      <c r="D50" s="13"/>
      <c r="E50" s="13">
        <v>2</v>
      </c>
      <c r="F50" s="13"/>
      <c r="G50" s="22"/>
      <c r="H50" s="24"/>
      <c r="I50" s="24"/>
      <c r="J50" s="24"/>
      <c r="K50" s="24">
        <v>1</v>
      </c>
      <c r="L50" s="24"/>
      <c r="M50" s="13"/>
      <c r="N50" s="48"/>
      <c r="O50" s="13"/>
      <c r="P50" s="13"/>
      <c r="Q50" s="13"/>
      <c r="R50" s="13"/>
      <c r="S50" s="13"/>
      <c r="T50" s="13">
        <v>2</v>
      </c>
      <c r="U50" s="13">
        <v>1</v>
      </c>
      <c r="V50" s="13"/>
      <c r="W50" s="13"/>
      <c r="X50" s="13">
        <v>3</v>
      </c>
      <c r="Y50" s="13"/>
      <c r="Z50" s="13"/>
      <c r="AA50" s="13"/>
      <c r="AB50" s="13"/>
      <c r="AC50" s="13"/>
      <c r="AD50" s="13"/>
      <c r="AE50" s="13"/>
      <c r="AF50" s="13"/>
      <c r="AG50" s="13">
        <v>2</v>
      </c>
      <c r="AH50" s="13"/>
      <c r="AI50" s="13"/>
      <c r="AJ50" s="13"/>
      <c r="AK50" s="13"/>
      <c r="AL50" s="13"/>
      <c r="AM50" s="13"/>
      <c r="AN50" s="13"/>
      <c r="AO50" s="51">
        <v>1</v>
      </c>
      <c r="AP50" s="13"/>
      <c r="AQ50" s="13"/>
      <c r="AR50" s="39" t="str">
        <f t="shared" si="1"/>
        <v>Klubbmestersk terrengløp </v>
      </c>
    </row>
    <row r="51" spans="1:44" ht="12.75">
      <c r="A51" s="19" t="s">
        <v>187</v>
      </c>
      <c r="B51" s="13" t="s">
        <v>188</v>
      </c>
      <c r="C51" s="13"/>
      <c r="D51" s="13"/>
      <c r="E51" s="13"/>
      <c r="F51" s="13"/>
      <c r="G51" s="22"/>
      <c r="H51" s="24"/>
      <c r="I51" s="24"/>
      <c r="J51" s="24"/>
      <c r="K51" s="24"/>
      <c r="L51" s="24"/>
      <c r="M51" s="13"/>
      <c r="N51" s="48"/>
      <c r="O51" s="13"/>
      <c r="P51" s="13"/>
      <c r="Q51" s="13"/>
      <c r="R51" s="13"/>
      <c r="S51" s="13">
        <v>4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22"/>
      <c r="AP51" s="13"/>
      <c r="AQ51" s="13"/>
      <c r="AR51" s="39" t="str">
        <f t="shared" si="1"/>
        <v>Jøngfjellmarsjen</v>
      </c>
    </row>
    <row r="52" spans="1:44" ht="12.75">
      <c r="A52" s="19" t="s">
        <v>182</v>
      </c>
      <c r="B52" s="13" t="s">
        <v>100</v>
      </c>
      <c r="C52" s="13"/>
      <c r="D52" s="13"/>
      <c r="E52" s="13"/>
      <c r="F52" s="13"/>
      <c r="G52" s="22"/>
      <c r="H52" s="24"/>
      <c r="I52" s="24"/>
      <c r="J52" s="24"/>
      <c r="K52" s="24"/>
      <c r="L52" s="2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51">
        <v>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39" t="str">
        <f t="shared" si="1"/>
        <v>Ulsrudvann Rundt</v>
      </c>
    </row>
    <row r="53" spans="1:44" ht="12.75">
      <c r="A53" s="19" t="s">
        <v>193</v>
      </c>
      <c r="B53" s="13" t="s">
        <v>194</v>
      </c>
      <c r="C53" s="13"/>
      <c r="D53" s="13"/>
      <c r="E53" s="13"/>
      <c r="F53" s="13"/>
      <c r="G53" s="22"/>
      <c r="H53" s="24"/>
      <c r="I53" s="24"/>
      <c r="J53" s="24"/>
      <c r="K53" s="24"/>
      <c r="L53" s="24"/>
      <c r="M53" s="13"/>
      <c r="N53" s="13"/>
      <c r="O53" s="13"/>
      <c r="P53" s="13"/>
      <c r="Q53" s="13">
        <v>10</v>
      </c>
      <c r="R53" s="13"/>
      <c r="S53" s="13"/>
      <c r="T53" s="13"/>
      <c r="U53" s="13"/>
      <c r="V53" s="13"/>
      <c r="W53" s="13"/>
      <c r="X53" s="13">
        <v>113</v>
      </c>
      <c r="Y53" s="13"/>
      <c r="Z53" s="13"/>
      <c r="AA53" s="13"/>
      <c r="AB53" s="13"/>
      <c r="AC53" s="13"/>
      <c r="AD53" s="13"/>
      <c r="AE53" s="22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39" t="str">
        <f t="shared" si="1"/>
        <v>Birkebeinerløpet</v>
      </c>
    </row>
    <row r="54" spans="1:44" ht="12.75">
      <c r="A54" s="19" t="s">
        <v>211</v>
      </c>
      <c r="B54" s="13" t="s">
        <v>14</v>
      </c>
      <c r="C54" s="13"/>
      <c r="D54" s="13"/>
      <c r="E54" s="13"/>
      <c r="F54" s="13"/>
      <c r="G54" s="13"/>
      <c r="H54" s="13"/>
      <c r="I54" s="13"/>
      <c r="J54" s="13"/>
      <c r="K54" s="24"/>
      <c r="L54" s="24"/>
      <c r="M54" s="13"/>
      <c r="N54" s="13"/>
      <c r="O54" s="13"/>
      <c r="P54" s="13">
        <v>2</v>
      </c>
      <c r="Q54" s="13"/>
      <c r="R54" s="13">
        <v>5</v>
      </c>
      <c r="S54" s="13"/>
      <c r="T54" s="13">
        <v>3</v>
      </c>
      <c r="U54" s="13"/>
      <c r="V54" s="13"/>
      <c r="W54" s="23"/>
      <c r="X54" s="13"/>
      <c r="Y54" s="13"/>
      <c r="Z54" s="13"/>
      <c r="AA54" s="13">
        <v>4</v>
      </c>
      <c r="AB54" s="22"/>
      <c r="AC54" s="2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39" t="str">
        <f t="shared" si="1"/>
        <v>Lina Roindt</v>
      </c>
    </row>
    <row r="55" spans="1:44" ht="12.75">
      <c r="A55" s="19" t="s">
        <v>195</v>
      </c>
      <c r="B55" s="13" t="s">
        <v>46</v>
      </c>
      <c r="C55" s="13"/>
      <c r="D55" s="13"/>
      <c r="E55" s="13">
        <v>10</v>
      </c>
      <c r="F55" s="13"/>
      <c r="G55" s="24"/>
      <c r="H55" s="24"/>
      <c r="I55" s="24">
        <v>12</v>
      </c>
      <c r="J55" s="24"/>
      <c r="K55" s="24"/>
      <c r="L55" s="24">
        <v>186</v>
      </c>
      <c r="M55" s="13"/>
      <c r="N55" s="13"/>
      <c r="O55" s="13"/>
      <c r="P55" s="13">
        <v>1</v>
      </c>
      <c r="Q55" s="13"/>
      <c r="R55" s="13">
        <v>18</v>
      </c>
      <c r="S55" s="13"/>
      <c r="T55" s="13"/>
      <c r="U55" s="13"/>
      <c r="V55" s="13"/>
      <c r="W55" s="13"/>
      <c r="X55" s="13"/>
      <c r="Y55" s="13">
        <v>21</v>
      </c>
      <c r="Z55" s="13"/>
      <c r="AA55" s="13"/>
      <c r="AB55" s="13">
        <v>3</v>
      </c>
      <c r="AC55" s="13"/>
      <c r="AD55" s="13"/>
      <c r="AE55" s="13"/>
      <c r="AF55" s="13">
        <v>6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v>1</v>
      </c>
      <c r="AQ55" s="13"/>
      <c r="AR55" s="39" t="str">
        <f t="shared" si="1"/>
        <v>Oslo Maraton</v>
      </c>
    </row>
    <row r="56" spans="1:44" ht="12.75">
      <c r="A56" s="19" t="s">
        <v>195</v>
      </c>
      <c r="B56" s="13" t="s">
        <v>210</v>
      </c>
      <c r="C56" s="13">
        <v>1</v>
      </c>
      <c r="D56" s="13"/>
      <c r="E56" s="13"/>
      <c r="F56" s="13"/>
      <c r="G56" s="24"/>
      <c r="H56" s="24"/>
      <c r="I56" s="24"/>
      <c r="J56" s="24"/>
      <c r="K56" s="24"/>
      <c r="L56" s="2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39" t="str">
        <f t="shared" si="1"/>
        <v>Bad Tôlz, halvmaraton</v>
      </c>
    </row>
    <row r="57" spans="1:44" ht="12.75">
      <c r="A57" s="19" t="s">
        <v>196</v>
      </c>
      <c r="B57" s="13" t="s">
        <v>197</v>
      </c>
      <c r="C57" s="13"/>
      <c r="D57" s="13"/>
      <c r="E57" s="13"/>
      <c r="F57" s="13"/>
      <c r="G57" s="24"/>
      <c r="H57" s="24"/>
      <c r="I57" s="24"/>
      <c r="J57" s="24"/>
      <c r="K57" s="24"/>
      <c r="L57" s="2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>
        <v>84</v>
      </c>
      <c r="AR57" s="39" t="str">
        <f t="shared" si="1"/>
        <v>Loch Ness Marathon</v>
      </c>
    </row>
    <row r="58" spans="1:44" ht="12.75">
      <c r="A58" s="19" t="s">
        <v>101</v>
      </c>
      <c r="B58" s="13" t="s">
        <v>15</v>
      </c>
      <c r="C58" s="13"/>
      <c r="D58" s="13"/>
      <c r="E58" s="13">
        <v>1</v>
      </c>
      <c r="F58" s="13"/>
      <c r="G58" s="13"/>
      <c r="H58" s="13"/>
      <c r="I58" s="13">
        <v>2</v>
      </c>
      <c r="J58" s="13"/>
      <c r="K58" s="22"/>
      <c r="L58" s="2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>
        <v>7</v>
      </c>
      <c r="Y58" s="13"/>
      <c r="Z58" s="13"/>
      <c r="AA58" s="13"/>
      <c r="AB58" s="13"/>
      <c r="AC58" s="13"/>
      <c r="AD58" s="13"/>
      <c r="AE58" s="13"/>
      <c r="AF58" s="13">
        <v>3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39" t="str">
        <f aca="true" t="shared" si="2" ref="AR58:AR66">B58</f>
        <v>Torvikbukt Rundt</v>
      </c>
    </row>
    <row r="59" spans="1:44" ht="12.75">
      <c r="A59" s="19" t="s">
        <v>198</v>
      </c>
      <c r="B59" s="13" t="s">
        <v>199</v>
      </c>
      <c r="C59" s="13"/>
      <c r="D59" s="13"/>
      <c r="E59" s="13"/>
      <c r="F59" s="13"/>
      <c r="G59" s="13"/>
      <c r="H59" s="13"/>
      <c r="I59" s="13"/>
      <c r="J59" s="13"/>
      <c r="K59" s="22"/>
      <c r="L59" s="2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>
        <v>3</v>
      </c>
      <c r="AQ59" s="13"/>
      <c r="AR59" s="39" t="str">
        <f t="shared" si="2"/>
        <v>Hytteplanmila</v>
      </c>
    </row>
    <row r="60" spans="1:44" ht="12.75">
      <c r="A60" s="19" t="s">
        <v>200</v>
      </c>
      <c r="B60" s="13" t="s">
        <v>201</v>
      </c>
      <c r="C60" s="13"/>
      <c r="D60" s="13"/>
      <c r="E60" s="13"/>
      <c r="F60" s="13"/>
      <c r="G60" s="13"/>
      <c r="H60" s="13"/>
      <c r="I60" s="13"/>
      <c r="J60" s="13"/>
      <c r="K60" s="22"/>
      <c r="L60" s="2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>
        <v>2</v>
      </c>
      <c r="AQ60" s="13"/>
      <c r="AR60" s="39" t="str">
        <f t="shared" si="2"/>
        <v>Bergen Ultra (halvmaraton)</v>
      </c>
    </row>
    <row r="61" spans="1:44" ht="12.75">
      <c r="A61" s="19" t="s">
        <v>202</v>
      </c>
      <c r="B61" s="13" t="s">
        <v>203</v>
      </c>
      <c r="C61" s="13"/>
      <c r="D61" s="13"/>
      <c r="E61" s="13"/>
      <c r="F61" s="13"/>
      <c r="G61" s="13"/>
      <c r="H61" s="13"/>
      <c r="I61" s="13"/>
      <c r="J61" s="13"/>
      <c r="K61" s="22"/>
      <c r="L61" s="2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>
        <v>9</v>
      </c>
      <c r="AR61" s="39" t="str">
        <f t="shared" si="2"/>
        <v>Fredrikstad Maraton</v>
      </c>
    </row>
    <row r="62" spans="1:44" ht="12.75">
      <c r="A62" s="19" t="s">
        <v>204</v>
      </c>
      <c r="B62" s="13" t="s">
        <v>205</v>
      </c>
      <c r="C62" s="13"/>
      <c r="D62" s="13"/>
      <c r="E62" s="13"/>
      <c r="F62" s="13"/>
      <c r="G62" s="13"/>
      <c r="H62" s="13"/>
      <c r="I62" s="13"/>
      <c r="J62" s="13"/>
      <c r="K62" s="22"/>
      <c r="L62" s="22"/>
      <c r="M62" s="13"/>
      <c r="N62" s="13"/>
      <c r="O62" s="13"/>
      <c r="P62" s="13">
        <v>28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39" t="str">
        <f t="shared" si="2"/>
        <v>Frankfurt Maraton</v>
      </c>
    </row>
    <row r="63" spans="1:44" ht="12.75">
      <c r="A63" s="19" t="s">
        <v>106</v>
      </c>
      <c r="B63" s="13" t="s">
        <v>109</v>
      </c>
      <c r="C63" s="13"/>
      <c r="D63" s="13"/>
      <c r="E63" s="13"/>
      <c r="F63" s="13"/>
      <c r="G63" s="13"/>
      <c r="H63" s="13"/>
      <c r="I63" s="13"/>
      <c r="J63" s="13"/>
      <c r="K63" s="22"/>
      <c r="L63" s="22"/>
      <c r="M63" s="13"/>
      <c r="N63" s="13"/>
      <c r="O63" s="13">
        <v>2</v>
      </c>
      <c r="P63" s="13"/>
      <c r="Q63" s="13"/>
      <c r="R63" s="13">
        <v>1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39" t="str">
        <f t="shared" si="2"/>
        <v>Vinterkausell Lade nr 1</v>
      </c>
    </row>
    <row r="64" spans="1:44" ht="12.75">
      <c r="A64" s="19" t="s">
        <v>106</v>
      </c>
      <c r="B64" s="13" t="s">
        <v>107</v>
      </c>
      <c r="C64" s="13"/>
      <c r="D64" s="13"/>
      <c r="E64" s="13"/>
      <c r="F64" s="13"/>
      <c r="G64" s="13"/>
      <c r="H64" s="13"/>
      <c r="I64" s="13"/>
      <c r="J64" s="13"/>
      <c r="K64" s="22"/>
      <c r="L64" s="2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>
        <v>7</v>
      </c>
      <c r="AP64" s="13"/>
      <c r="AQ64" s="13"/>
      <c r="AR64" s="39" t="str">
        <f t="shared" si="2"/>
        <v>Halden Ultraintervall</v>
      </c>
    </row>
    <row r="65" spans="1:44" ht="12.75">
      <c r="A65" s="19" t="s">
        <v>224</v>
      </c>
      <c r="B65" s="13" t="s">
        <v>206</v>
      </c>
      <c r="C65" s="13"/>
      <c r="D65" s="13"/>
      <c r="E65" s="13"/>
      <c r="F65" s="13"/>
      <c r="G65" s="13"/>
      <c r="H65" s="13"/>
      <c r="I65" s="13"/>
      <c r="J65" s="13"/>
      <c r="K65" s="22"/>
      <c r="L65" s="2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>
        <v>9</v>
      </c>
      <c r="AR65" s="39" t="str">
        <f t="shared" si="2"/>
        <v>Jessheim Vintermaraton</v>
      </c>
    </row>
    <row r="66" spans="1:44" ht="12.75">
      <c r="A66" s="19" t="s">
        <v>225</v>
      </c>
      <c r="B66" s="13" t="s">
        <v>207</v>
      </c>
      <c r="C66" s="13"/>
      <c r="D66" s="13"/>
      <c r="E66" s="13"/>
      <c r="F66" s="13"/>
      <c r="G66" s="13"/>
      <c r="H66" s="13"/>
      <c r="I66" s="13"/>
      <c r="J66" s="13"/>
      <c r="K66" s="22"/>
      <c r="L66" s="2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>
        <v>2</v>
      </c>
      <c r="AR66" s="39" t="str">
        <f t="shared" si="2"/>
        <v>Luciamaraton, Bovallstrand</v>
      </c>
    </row>
    <row r="67" spans="1:44" s="47" customFormat="1" ht="12.75">
      <c r="A67" s="20"/>
      <c r="B67" s="12"/>
      <c r="C67" s="12"/>
      <c r="D67" s="12"/>
      <c r="E67" s="12"/>
      <c r="F67" s="12"/>
      <c r="G67" s="55"/>
      <c r="H67" s="55"/>
      <c r="I67" s="55"/>
      <c r="J67" s="55"/>
      <c r="K67" s="55"/>
      <c r="L67" s="5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39"/>
    </row>
    <row r="68" spans="1:44" ht="12.75">
      <c r="A68" s="19"/>
      <c r="B68" s="13" t="s">
        <v>209</v>
      </c>
      <c r="C68" s="26">
        <f aca="true" t="shared" si="3" ref="C68:AP68">COUNTA(C3:C67)</f>
        <v>2</v>
      </c>
      <c r="D68" s="26">
        <f t="shared" si="3"/>
        <v>1</v>
      </c>
      <c r="E68" s="26">
        <f t="shared" si="3"/>
        <v>7</v>
      </c>
      <c r="F68" s="26">
        <f t="shared" si="3"/>
        <v>1</v>
      </c>
      <c r="G68" s="26">
        <f t="shared" si="3"/>
        <v>1</v>
      </c>
      <c r="H68" s="26">
        <f t="shared" si="3"/>
        <v>3</v>
      </c>
      <c r="I68" s="26">
        <f t="shared" si="3"/>
        <v>7</v>
      </c>
      <c r="J68" s="26">
        <f t="shared" si="3"/>
        <v>1</v>
      </c>
      <c r="K68" s="26">
        <f t="shared" si="3"/>
        <v>7</v>
      </c>
      <c r="L68" s="26">
        <f t="shared" si="3"/>
        <v>1</v>
      </c>
      <c r="M68" s="26">
        <f t="shared" si="3"/>
        <v>4</v>
      </c>
      <c r="N68" s="26">
        <f t="shared" si="3"/>
        <v>11</v>
      </c>
      <c r="O68" s="26">
        <f t="shared" si="3"/>
        <v>5</v>
      </c>
      <c r="P68" s="26">
        <f t="shared" si="3"/>
        <v>9</v>
      </c>
      <c r="Q68" s="26">
        <f t="shared" si="3"/>
        <v>1</v>
      </c>
      <c r="R68" s="26">
        <f t="shared" si="3"/>
        <v>6</v>
      </c>
      <c r="S68" s="26">
        <f t="shared" si="3"/>
        <v>6</v>
      </c>
      <c r="T68" s="26">
        <f t="shared" si="3"/>
        <v>2</v>
      </c>
      <c r="U68" s="26">
        <f t="shared" si="3"/>
        <v>4</v>
      </c>
      <c r="V68" s="26">
        <f t="shared" si="3"/>
        <v>1</v>
      </c>
      <c r="W68" s="26">
        <f t="shared" si="3"/>
        <v>1</v>
      </c>
      <c r="X68" s="26">
        <f t="shared" si="3"/>
        <v>5</v>
      </c>
      <c r="Y68" s="26">
        <f t="shared" si="3"/>
        <v>2</v>
      </c>
      <c r="Z68" s="26">
        <f t="shared" si="3"/>
        <v>6</v>
      </c>
      <c r="AA68" s="26">
        <f t="shared" si="3"/>
        <v>4</v>
      </c>
      <c r="AB68" s="26">
        <f t="shared" si="3"/>
        <v>11</v>
      </c>
      <c r="AC68" s="26">
        <f t="shared" si="3"/>
        <v>2</v>
      </c>
      <c r="AD68" s="26">
        <f t="shared" si="3"/>
        <v>1</v>
      </c>
      <c r="AE68" s="26">
        <f t="shared" si="3"/>
        <v>8</v>
      </c>
      <c r="AF68" s="26">
        <f t="shared" si="3"/>
        <v>10</v>
      </c>
      <c r="AG68" s="26">
        <f t="shared" si="3"/>
        <v>1</v>
      </c>
      <c r="AH68" s="26">
        <f t="shared" si="3"/>
        <v>4</v>
      </c>
      <c r="AI68" s="26">
        <f t="shared" si="3"/>
        <v>4</v>
      </c>
      <c r="AJ68" s="26">
        <f t="shared" si="3"/>
        <v>1</v>
      </c>
      <c r="AK68" s="26">
        <f t="shared" si="3"/>
        <v>9</v>
      </c>
      <c r="AL68" s="26">
        <f t="shared" si="3"/>
        <v>6</v>
      </c>
      <c r="AM68" s="26">
        <f t="shared" si="3"/>
        <v>1</v>
      </c>
      <c r="AN68" s="26">
        <f t="shared" si="3"/>
        <v>1</v>
      </c>
      <c r="AO68" s="26">
        <f t="shared" si="3"/>
        <v>4</v>
      </c>
      <c r="AP68" s="26">
        <f t="shared" si="3"/>
        <v>9</v>
      </c>
      <c r="AQ68" s="26">
        <f>COUNTA(AQ3:AQ67)</f>
        <v>12</v>
      </c>
      <c r="AR68" s="64">
        <f>SUM(C68:AQ68)</f>
        <v>182</v>
      </c>
    </row>
    <row r="69" spans="1:44" s="49" customFormat="1" ht="12">
      <c r="A69" s="19"/>
      <c r="B69" s="70" t="s">
        <v>84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13"/>
      <c r="T69" s="13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37">
        <v>161</v>
      </c>
    </row>
    <row r="70" spans="1:44" s="50" customFormat="1" ht="119.25">
      <c r="A70" s="10"/>
      <c r="B70" s="45">
        <v>2009</v>
      </c>
      <c r="C70" s="38" t="str">
        <f aca="true" t="shared" si="4" ref="C70:AQ70">C2</f>
        <v>Bakken Edvin</v>
      </c>
      <c r="D70" s="38" t="str">
        <f t="shared" si="4"/>
        <v>Bardal Lars Morten</v>
      </c>
      <c r="E70" s="38" t="str">
        <f t="shared" si="4"/>
        <v>Bolme Tor Jarle</v>
      </c>
      <c r="F70" s="38" t="str">
        <f t="shared" si="4"/>
        <v>Brovoll Henrik</v>
      </c>
      <c r="G70" s="38" t="str">
        <f t="shared" si="4"/>
        <v>Børset Stein Ivar</v>
      </c>
      <c r="H70" s="38" t="str">
        <f t="shared" si="4"/>
        <v>Eilifsen Morten</v>
      </c>
      <c r="I70" s="38" t="str">
        <f t="shared" si="4"/>
        <v>Eldevik Jørund</v>
      </c>
      <c r="J70" s="38" t="str">
        <f t="shared" si="4"/>
        <v>Ericson Ørjan</v>
      </c>
      <c r="K70" s="38" t="str">
        <f t="shared" si="4"/>
        <v>Fagerholt Kjetil</v>
      </c>
      <c r="L70" s="38" t="str">
        <f t="shared" si="4"/>
        <v>Fiske Jo Bjørnar</v>
      </c>
      <c r="M70" s="38" t="str">
        <f t="shared" si="4"/>
        <v>Grønning Frode</v>
      </c>
      <c r="N70" s="38" t="str">
        <f t="shared" si="4"/>
        <v>Grøseth Henrik</v>
      </c>
      <c r="O70" s="38" t="str">
        <f t="shared" si="4"/>
        <v>Hagen Lars</v>
      </c>
      <c r="P70" s="38" t="str">
        <f t="shared" si="4"/>
        <v>Holm Thomas</v>
      </c>
      <c r="Q70" s="38" t="str">
        <f t="shared" si="4"/>
        <v>Landsen Gunvor</v>
      </c>
      <c r="R70" s="38" t="str">
        <f t="shared" si="4"/>
        <v>Langen Helge</v>
      </c>
      <c r="S70" s="38" t="str">
        <f t="shared" si="4"/>
        <v>Lykkja Hans Petter</v>
      </c>
      <c r="T70" s="38" t="str">
        <f t="shared" si="4"/>
        <v>Løfaldli Birger</v>
      </c>
      <c r="U70" s="38" t="str">
        <f t="shared" si="4"/>
        <v>Løset Ole Kr</v>
      </c>
      <c r="V70" s="38" t="str">
        <f t="shared" si="4"/>
        <v>Maroni Terje</v>
      </c>
      <c r="W70" s="38" t="str">
        <f t="shared" si="4"/>
        <v>Mathisen Per Erik</v>
      </c>
      <c r="X70" s="38" t="str">
        <f t="shared" si="4"/>
        <v>Mikkelsen Råg</v>
      </c>
      <c r="Y70" s="38" t="str">
        <f t="shared" si="4"/>
        <v>Moholdt Geir</v>
      </c>
      <c r="Z70" s="38" t="str">
        <f t="shared" si="4"/>
        <v>Moholdt Lars</v>
      </c>
      <c r="AA70" s="38" t="str">
        <f t="shared" si="4"/>
        <v>Nonstad Bård</v>
      </c>
      <c r="AB70" s="38" t="str">
        <f t="shared" si="4"/>
        <v>Nilsen Arnt Inge</v>
      </c>
      <c r="AC70" s="38" t="str">
        <f t="shared" si="4"/>
        <v>Nåvik Stian</v>
      </c>
      <c r="AD70" s="38" t="str">
        <f t="shared" si="4"/>
        <v>Romundstad Jan</v>
      </c>
      <c r="AE70" s="38" t="str">
        <f t="shared" si="4"/>
        <v>Reitan Trygve</v>
      </c>
      <c r="AF70" s="38" t="str">
        <f t="shared" si="4"/>
        <v>Rodriguez Juan M V</v>
      </c>
      <c r="AG70" s="38" t="str">
        <f t="shared" si="4"/>
        <v>Skjermo Ola</v>
      </c>
      <c r="AH70" s="38" t="str">
        <f t="shared" si="4"/>
        <v>Solem Jon</v>
      </c>
      <c r="AI70" s="38" t="str">
        <f t="shared" si="4"/>
        <v>Strand Stig</v>
      </c>
      <c r="AJ70" s="38" t="str">
        <f t="shared" si="4"/>
        <v>Strand Sveinung Hestad</v>
      </c>
      <c r="AK70" s="38" t="str">
        <f t="shared" si="4"/>
        <v>Svinsås Morten</v>
      </c>
      <c r="AL70" s="38" t="str">
        <f t="shared" si="4"/>
        <v>Sæther Bjørn</v>
      </c>
      <c r="AM70" s="38" t="str">
        <f t="shared" si="4"/>
        <v>Sæther Pål</v>
      </c>
      <c r="AN70" s="38" t="str">
        <f t="shared" si="4"/>
        <v>Sæther Øystein</v>
      </c>
      <c r="AO70" s="38" t="str">
        <f t="shared" si="4"/>
        <v>Thonstad Audun</v>
      </c>
      <c r="AP70" s="38" t="str">
        <f t="shared" si="4"/>
        <v>Vonheim Bjørn</v>
      </c>
      <c r="AQ70" s="38" t="str">
        <f t="shared" si="4"/>
        <v>Aasbø Henrik</v>
      </c>
      <c r="AR70" s="45">
        <v>2009</v>
      </c>
    </row>
    <row r="71" spans="1:44" s="43" customFormat="1" ht="23.25">
      <c r="A71" s="67" t="str">
        <f>A1</f>
        <v>LØP UTENFOR BANE (senior &amp; junior)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9"/>
      <c r="AB71" s="67" t="str">
        <f>A71</f>
        <v>LØP UTENFOR BANE (senior &amp; junior)</v>
      </c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9"/>
    </row>
    <row r="72" spans="1:44" s="49" customFormat="1" ht="12">
      <c r="A72" s="27"/>
      <c r="B72" s="25" t="s">
        <v>36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AA72" s="25"/>
      <c r="AB72" s="25" t="str">
        <f>B72</f>
        <v>Tallene i rubrikkene betyr plassering i sin klasse   </v>
      </c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s="49" customFormat="1" ht="12.75">
      <c r="A73" s="27"/>
      <c r="B73" s="25" t="s">
        <v>37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AA73" s="25"/>
      <c r="AB73" s="25" t="str">
        <f>B73</f>
        <v>Beste tid uansett klasse =</v>
      </c>
      <c r="AC73" s="25"/>
      <c r="AD73" s="25"/>
      <c r="AE73" s="25"/>
      <c r="AF73" s="25"/>
      <c r="AG73" s="25"/>
      <c r="AH73" s="46"/>
      <c r="AI73" s="46"/>
      <c r="AJ73" s="46"/>
      <c r="AK73" s="25"/>
      <c r="AL73" s="25"/>
      <c r="AM73" s="25"/>
      <c r="AN73" s="25"/>
      <c r="AO73" s="25"/>
      <c r="AP73" s="25"/>
      <c r="AQ73" s="25"/>
      <c r="AR73" s="25"/>
    </row>
    <row r="74" spans="1:44" s="49" customFormat="1" ht="12">
      <c r="A74" s="27"/>
      <c r="B74" s="25" t="s">
        <v>53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AA74" s="25"/>
      <c r="AB74" s="25" t="str">
        <f>B74</f>
        <v>Løpsnavn i kursiv betyr at løpet har bare en klasse uavhengig av alder.</v>
      </c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29" s="49" customFormat="1" ht="12">
      <c r="A75" s="49" t="s">
        <v>221</v>
      </c>
      <c r="B75" s="28" t="s">
        <v>52</v>
      </c>
      <c r="U75" s="28"/>
      <c r="V75" s="28"/>
      <c r="AB75" s="25" t="str">
        <f>B75</f>
        <v>M=mosjonsklasse</v>
      </c>
      <c r="AC75" s="25"/>
    </row>
  </sheetData>
  <sheetProtection/>
  <mergeCells count="6">
    <mergeCell ref="A71:AA71"/>
    <mergeCell ref="AB71:AR71"/>
    <mergeCell ref="A1:AA1"/>
    <mergeCell ref="AB1:AR1"/>
    <mergeCell ref="U69:AQ69"/>
    <mergeCell ref="B69:R69"/>
  </mergeCells>
  <printOptions/>
  <pageMargins left="0.27" right="0.15748031496062992" top="0.6299212598425197" bottom="0.7874015748031497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7.57421875" style="8" customWidth="1"/>
    <col min="2" max="2" width="48.8515625" style="8" bestFit="1" customWidth="1"/>
    <col min="3" max="3" width="4.140625" style="8" bestFit="1" customWidth="1"/>
    <col min="4" max="4" width="4.140625" style="8" customWidth="1"/>
    <col min="5" max="5" width="4.421875" style="8" bestFit="1" customWidth="1"/>
    <col min="6" max="6" width="4.421875" style="8" customWidth="1"/>
    <col min="7" max="8" width="4.140625" style="8" bestFit="1" customWidth="1"/>
    <col min="9" max="9" width="4.421875" style="8" bestFit="1" customWidth="1"/>
    <col min="10" max="10" width="4.140625" style="8" bestFit="1" customWidth="1"/>
    <col min="11" max="12" width="4.140625" style="8" customWidth="1"/>
    <col min="13" max="13" width="7.57421875" style="8" customWidth="1"/>
    <col min="14" max="16384" width="9.140625" style="8" customWidth="1"/>
  </cols>
  <sheetData>
    <row r="1" spans="1:13" s="9" customFormat="1" ht="27.75">
      <c r="A1" s="71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105">
      <c r="A2" s="6"/>
      <c r="B2" s="7">
        <v>2009</v>
      </c>
      <c r="C2" s="42" t="s">
        <v>3</v>
      </c>
      <c r="D2" s="42" t="s">
        <v>66</v>
      </c>
      <c r="E2" s="42" t="s">
        <v>39</v>
      </c>
      <c r="F2" s="42" t="s">
        <v>104</v>
      </c>
      <c r="G2" s="42" t="s">
        <v>62</v>
      </c>
      <c r="H2" s="42" t="s">
        <v>82</v>
      </c>
      <c r="I2" s="42" t="s">
        <v>64</v>
      </c>
      <c r="J2" s="42" t="s">
        <v>5</v>
      </c>
      <c r="K2" s="42" t="s">
        <v>108</v>
      </c>
      <c r="L2" s="42" t="s">
        <v>7</v>
      </c>
      <c r="M2" s="42" t="s">
        <v>21</v>
      </c>
    </row>
    <row r="3" spans="1:13" s="11" customFormat="1" ht="15">
      <c r="A3" s="57" t="s">
        <v>130</v>
      </c>
      <c r="B3" s="58" t="s">
        <v>131</v>
      </c>
      <c r="C3" s="58"/>
      <c r="D3" s="58">
        <v>1</v>
      </c>
      <c r="E3" s="58"/>
      <c r="F3" s="58"/>
      <c r="G3" s="58"/>
      <c r="H3" s="58"/>
      <c r="I3" s="58"/>
      <c r="J3" s="58"/>
      <c r="K3" s="58"/>
      <c r="L3" s="58">
        <v>2</v>
      </c>
      <c r="M3" s="58">
        <f>COUNTA(C3:L3)</f>
        <v>2</v>
      </c>
    </row>
    <row r="4" spans="1:13" s="11" customFormat="1" ht="15">
      <c r="A4" s="57" t="s">
        <v>71</v>
      </c>
      <c r="B4" s="58" t="s">
        <v>85</v>
      </c>
      <c r="C4" s="58"/>
      <c r="D4" s="58"/>
      <c r="E4" s="58"/>
      <c r="F4" s="58">
        <v>3</v>
      </c>
      <c r="G4" s="58"/>
      <c r="H4" s="58">
        <v>2</v>
      </c>
      <c r="I4" s="58"/>
      <c r="J4" s="58"/>
      <c r="K4" s="58"/>
      <c r="L4" s="58"/>
      <c r="M4" s="58">
        <f aca="true" t="shared" si="0" ref="M4:M24">COUNTA(C4:L4)</f>
        <v>2</v>
      </c>
    </row>
    <row r="5" spans="1:13" s="11" customFormat="1" ht="15">
      <c r="A5" s="57" t="s">
        <v>132</v>
      </c>
      <c r="B5" s="58" t="s">
        <v>133</v>
      </c>
      <c r="C5" s="58"/>
      <c r="D5" s="58"/>
      <c r="E5" s="58"/>
      <c r="F5" s="58">
        <v>3</v>
      </c>
      <c r="G5" s="58">
        <v>2</v>
      </c>
      <c r="H5" s="58"/>
      <c r="I5" s="58"/>
      <c r="J5" s="58"/>
      <c r="K5" s="58"/>
      <c r="L5" s="58"/>
      <c r="M5" s="58">
        <f t="shared" si="0"/>
        <v>2</v>
      </c>
    </row>
    <row r="6" spans="1:13" s="11" customFormat="1" ht="15">
      <c r="A6" s="57" t="s">
        <v>141</v>
      </c>
      <c r="B6" s="58" t="s">
        <v>140</v>
      </c>
      <c r="C6" s="58"/>
      <c r="D6" s="58"/>
      <c r="E6" s="58"/>
      <c r="F6" s="58"/>
      <c r="G6" s="58"/>
      <c r="H6" s="58"/>
      <c r="I6" s="58"/>
      <c r="J6" s="58"/>
      <c r="K6" s="58"/>
      <c r="L6" s="58">
        <v>2</v>
      </c>
      <c r="M6" s="58">
        <f t="shared" si="0"/>
        <v>1</v>
      </c>
    </row>
    <row r="7" spans="1:13" s="11" customFormat="1" ht="15">
      <c r="A7" s="57" t="s">
        <v>142</v>
      </c>
      <c r="B7" s="58" t="s">
        <v>143</v>
      </c>
      <c r="C7" s="58"/>
      <c r="D7" s="58"/>
      <c r="E7" s="58">
        <v>2</v>
      </c>
      <c r="F7" s="58">
        <v>2</v>
      </c>
      <c r="G7" s="58"/>
      <c r="H7" s="58">
        <v>1</v>
      </c>
      <c r="I7" s="58"/>
      <c r="J7" s="58"/>
      <c r="K7" s="58"/>
      <c r="L7" s="58"/>
      <c r="M7" s="58">
        <f t="shared" si="0"/>
        <v>3</v>
      </c>
    </row>
    <row r="8" spans="1:13" s="11" customFormat="1" ht="15">
      <c r="A8" s="57" t="s">
        <v>86</v>
      </c>
      <c r="B8" s="58" t="s">
        <v>144</v>
      </c>
      <c r="C8" s="58"/>
      <c r="D8" s="58"/>
      <c r="E8" s="58"/>
      <c r="F8" s="58"/>
      <c r="G8" s="58">
        <v>5</v>
      </c>
      <c r="H8" s="58"/>
      <c r="I8" s="58"/>
      <c r="J8" s="58"/>
      <c r="K8" s="58"/>
      <c r="L8" s="58"/>
      <c r="M8" s="58">
        <f t="shared" si="0"/>
        <v>1</v>
      </c>
    </row>
    <row r="9" spans="1:13" s="11" customFormat="1" ht="15">
      <c r="A9" s="57" t="s">
        <v>147</v>
      </c>
      <c r="B9" s="58" t="s">
        <v>72</v>
      </c>
      <c r="C9" s="58">
        <v>7</v>
      </c>
      <c r="D9" s="58"/>
      <c r="E9" s="58">
        <v>4</v>
      </c>
      <c r="F9" s="58">
        <v>3</v>
      </c>
      <c r="G9" s="58">
        <v>8</v>
      </c>
      <c r="H9" s="58"/>
      <c r="I9" s="58"/>
      <c r="J9" s="58"/>
      <c r="K9" s="58">
        <v>11</v>
      </c>
      <c r="L9" s="58"/>
      <c r="M9" s="58">
        <f t="shared" si="0"/>
        <v>5</v>
      </c>
    </row>
    <row r="10" spans="1:13" s="11" customFormat="1" ht="15">
      <c r="A10" s="57" t="s">
        <v>152</v>
      </c>
      <c r="B10" s="58" t="s">
        <v>60</v>
      </c>
      <c r="C10" s="58">
        <v>5</v>
      </c>
      <c r="D10" s="58"/>
      <c r="E10" s="58">
        <v>1</v>
      </c>
      <c r="F10" s="58"/>
      <c r="G10" s="58">
        <v>4</v>
      </c>
      <c r="H10" s="58">
        <v>2</v>
      </c>
      <c r="I10" s="58"/>
      <c r="J10" s="58">
        <v>6</v>
      </c>
      <c r="K10" s="58"/>
      <c r="L10" s="58">
        <v>2</v>
      </c>
      <c r="M10" s="58">
        <f t="shared" si="0"/>
        <v>6</v>
      </c>
    </row>
    <row r="11" spans="1:13" s="11" customFormat="1" ht="15">
      <c r="A11" s="57" t="s">
        <v>76</v>
      </c>
      <c r="B11" s="58" t="s">
        <v>156</v>
      </c>
      <c r="C11" s="58"/>
      <c r="D11" s="58"/>
      <c r="E11" s="58">
        <v>1</v>
      </c>
      <c r="F11" s="58"/>
      <c r="G11" s="58"/>
      <c r="H11" s="58"/>
      <c r="I11" s="58"/>
      <c r="J11" s="58"/>
      <c r="K11" s="58"/>
      <c r="L11" s="58"/>
      <c r="M11" s="58">
        <f t="shared" si="0"/>
        <v>1</v>
      </c>
    </row>
    <row r="12" spans="1:13" s="11" customFormat="1" ht="15">
      <c r="A12" s="57" t="s">
        <v>215</v>
      </c>
      <c r="B12" s="58" t="s">
        <v>160</v>
      </c>
      <c r="C12" s="58"/>
      <c r="D12" s="58"/>
      <c r="E12" s="58"/>
      <c r="F12" s="58">
        <v>1</v>
      </c>
      <c r="G12" s="58"/>
      <c r="H12" s="58"/>
      <c r="I12" s="58"/>
      <c r="J12" s="58"/>
      <c r="K12" s="58"/>
      <c r="L12" s="58"/>
      <c r="M12" s="58">
        <f t="shared" si="0"/>
        <v>1</v>
      </c>
    </row>
    <row r="13" spans="1:13" s="11" customFormat="1" ht="15">
      <c r="A13" s="57" t="s">
        <v>216</v>
      </c>
      <c r="B13" s="58" t="s">
        <v>163</v>
      </c>
      <c r="C13" s="58"/>
      <c r="D13" s="58"/>
      <c r="E13" s="58"/>
      <c r="F13" s="58">
        <v>10</v>
      </c>
      <c r="G13" s="58"/>
      <c r="H13" s="58"/>
      <c r="I13" s="58"/>
      <c r="J13" s="58"/>
      <c r="K13" s="58"/>
      <c r="L13" s="58"/>
      <c r="M13" s="58">
        <f t="shared" si="0"/>
        <v>1</v>
      </c>
    </row>
    <row r="14" spans="1:13" s="11" customFormat="1" ht="15">
      <c r="A14" s="57" t="s">
        <v>94</v>
      </c>
      <c r="B14" s="58" t="s">
        <v>189</v>
      </c>
      <c r="C14" s="58"/>
      <c r="D14" s="58"/>
      <c r="E14" s="58"/>
      <c r="F14" s="58"/>
      <c r="G14" s="58"/>
      <c r="H14" s="58">
        <v>3</v>
      </c>
      <c r="I14" s="58">
        <v>11</v>
      </c>
      <c r="J14" s="58">
        <v>9</v>
      </c>
      <c r="K14" s="58"/>
      <c r="L14" s="58"/>
      <c r="M14" s="58">
        <f t="shared" si="0"/>
        <v>3</v>
      </c>
    </row>
    <row r="15" spans="1:13" s="11" customFormat="1" ht="15">
      <c r="A15" s="57" t="s">
        <v>168</v>
      </c>
      <c r="B15" s="58" t="s">
        <v>167</v>
      </c>
      <c r="C15" s="58"/>
      <c r="D15" s="58"/>
      <c r="E15" s="58"/>
      <c r="F15" s="58">
        <v>3</v>
      </c>
      <c r="G15" s="58"/>
      <c r="H15" s="58"/>
      <c r="I15" s="58"/>
      <c r="J15" s="58"/>
      <c r="K15" s="58"/>
      <c r="L15" s="58"/>
      <c r="M15" s="58">
        <f t="shared" si="0"/>
        <v>1</v>
      </c>
    </row>
    <row r="16" spans="1:13" s="11" customFormat="1" ht="15">
      <c r="A16" s="57" t="s">
        <v>168</v>
      </c>
      <c r="B16" s="58" t="s">
        <v>169</v>
      </c>
      <c r="C16" s="58"/>
      <c r="D16" s="58"/>
      <c r="E16" s="58"/>
      <c r="F16" s="58">
        <v>3</v>
      </c>
      <c r="G16" s="58"/>
      <c r="H16" s="58"/>
      <c r="I16" s="58"/>
      <c r="J16" s="58"/>
      <c r="K16" s="58"/>
      <c r="L16" s="58"/>
      <c r="M16" s="58">
        <f t="shared" si="0"/>
        <v>1</v>
      </c>
    </row>
    <row r="17" spans="1:13" s="11" customFormat="1" ht="15">
      <c r="A17" s="57" t="s">
        <v>222</v>
      </c>
      <c r="B17" s="58" t="s">
        <v>95</v>
      </c>
      <c r="C17" s="58">
        <v>3</v>
      </c>
      <c r="D17" s="58"/>
      <c r="E17" s="58"/>
      <c r="F17" s="58"/>
      <c r="G17" s="58">
        <v>1</v>
      </c>
      <c r="H17" s="58"/>
      <c r="I17" s="58"/>
      <c r="J17" s="58">
        <v>4</v>
      </c>
      <c r="K17" s="58"/>
      <c r="L17" s="58"/>
      <c r="M17" s="58">
        <f t="shared" si="0"/>
        <v>3</v>
      </c>
    </row>
    <row r="18" spans="1:13" s="11" customFormat="1" ht="15">
      <c r="A18" s="57" t="s">
        <v>173</v>
      </c>
      <c r="B18" s="58" t="s">
        <v>174</v>
      </c>
      <c r="C18" s="58">
        <v>5</v>
      </c>
      <c r="D18" s="58"/>
      <c r="E18" s="58"/>
      <c r="F18" s="58"/>
      <c r="G18" s="58">
        <v>4</v>
      </c>
      <c r="H18" s="58">
        <v>1</v>
      </c>
      <c r="I18" s="58"/>
      <c r="J18" s="58"/>
      <c r="K18" s="58"/>
      <c r="L18" s="58"/>
      <c r="M18" s="58">
        <f t="shared" si="0"/>
        <v>3</v>
      </c>
    </row>
    <row r="19" spans="1:13" s="11" customFormat="1" ht="15">
      <c r="A19" s="57" t="s">
        <v>171</v>
      </c>
      <c r="B19" s="58" t="s">
        <v>175</v>
      </c>
      <c r="C19" s="58"/>
      <c r="D19" s="58">
        <v>3</v>
      </c>
      <c r="E19" s="58"/>
      <c r="F19" s="58"/>
      <c r="G19" s="58"/>
      <c r="H19" s="58"/>
      <c r="I19" s="58"/>
      <c r="J19" s="58"/>
      <c r="K19" s="58"/>
      <c r="L19" s="58">
        <v>2</v>
      </c>
      <c r="M19" s="58">
        <f t="shared" si="0"/>
        <v>2</v>
      </c>
    </row>
    <row r="20" spans="1:13" s="11" customFormat="1" ht="15">
      <c r="A20" s="57" t="s">
        <v>177</v>
      </c>
      <c r="B20" s="58" t="s">
        <v>85</v>
      </c>
      <c r="C20" s="58"/>
      <c r="D20" s="58"/>
      <c r="E20" s="58"/>
      <c r="F20" s="58">
        <v>5</v>
      </c>
      <c r="G20" s="58">
        <v>3</v>
      </c>
      <c r="H20" s="58"/>
      <c r="I20" s="58"/>
      <c r="J20" s="58"/>
      <c r="K20" s="58"/>
      <c r="L20" s="58"/>
      <c r="M20" s="58">
        <f t="shared" si="0"/>
        <v>2</v>
      </c>
    </row>
    <row r="21" spans="1:13" s="11" customFormat="1" ht="15">
      <c r="A21" s="57" t="s">
        <v>77</v>
      </c>
      <c r="B21" s="58" t="s">
        <v>179</v>
      </c>
      <c r="C21" s="58"/>
      <c r="D21" s="58"/>
      <c r="E21" s="58"/>
      <c r="F21" s="58"/>
      <c r="G21" s="58">
        <v>1</v>
      </c>
      <c r="H21" s="58"/>
      <c r="I21" s="58"/>
      <c r="J21" s="58"/>
      <c r="K21" s="58"/>
      <c r="L21" s="58"/>
      <c r="M21" s="58">
        <f t="shared" si="0"/>
        <v>1</v>
      </c>
    </row>
    <row r="22" spans="1:13" s="11" customFormat="1" ht="15">
      <c r="A22" s="57" t="s">
        <v>183</v>
      </c>
      <c r="B22" s="58" t="s">
        <v>184</v>
      </c>
      <c r="C22" s="58"/>
      <c r="D22" s="58"/>
      <c r="E22" s="58"/>
      <c r="F22" s="58"/>
      <c r="G22" s="58">
        <v>1</v>
      </c>
      <c r="H22" s="58"/>
      <c r="I22" s="58"/>
      <c r="J22" s="58"/>
      <c r="K22" s="58"/>
      <c r="L22" s="58"/>
      <c r="M22" s="58">
        <f t="shared" si="0"/>
        <v>1</v>
      </c>
    </row>
    <row r="23" spans="1:13" s="11" customFormat="1" ht="15">
      <c r="A23" s="57" t="s">
        <v>185</v>
      </c>
      <c r="B23" s="58" t="s">
        <v>186</v>
      </c>
      <c r="C23" s="58"/>
      <c r="D23" s="58"/>
      <c r="E23" s="58"/>
      <c r="F23" s="58">
        <v>1</v>
      </c>
      <c r="G23" s="58"/>
      <c r="H23" s="58">
        <v>2</v>
      </c>
      <c r="I23" s="58"/>
      <c r="J23" s="58"/>
      <c r="K23" s="58"/>
      <c r="L23" s="58"/>
      <c r="M23" s="58">
        <f t="shared" si="0"/>
        <v>2</v>
      </c>
    </row>
    <row r="24" spans="1:13" s="11" customFormat="1" ht="15">
      <c r="A24" s="57" t="s">
        <v>190</v>
      </c>
      <c r="B24" s="58" t="s">
        <v>191</v>
      </c>
      <c r="C24" s="58"/>
      <c r="D24" s="58"/>
      <c r="E24" s="58"/>
      <c r="F24" s="58"/>
      <c r="G24" s="58">
        <v>4</v>
      </c>
      <c r="H24" s="58"/>
      <c r="I24" s="58"/>
      <c r="J24" s="58"/>
      <c r="K24" s="58"/>
      <c r="L24" s="58"/>
      <c r="M24" s="58">
        <f t="shared" si="0"/>
        <v>1</v>
      </c>
    </row>
    <row r="25" spans="1:13" s="11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s="11" customFormat="1" ht="22.5" customHeight="1" thickBot="1">
      <c r="A26" s="59">
        <v>2009</v>
      </c>
      <c r="B26" s="58" t="s">
        <v>209</v>
      </c>
      <c r="C26" s="60">
        <f aca="true" t="shared" si="1" ref="C26:L26">COUNTA(C3:C25)</f>
        <v>4</v>
      </c>
      <c r="D26" s="60">
        <f t="shared" si="1"/>
        <v>2</v>
      </c>
      <c r="E26" s="60">
        <f t="shared" si="1"/>
        <v>4</v>
      </c>
      <c r="F26" s="60">
        <f t="shared" si="1"/>
        <v>10</v>
      </c>
      <c r="G26" s="60">
        <f t="shared" si="1"/>
        <v>10</v>
      </c>
      <c r="H26" s="60">
        <f t="shared" si="1"/>
        <v>6</v>
      </c>
      <c r="I26" s="60">
        <f t="shared" si="1"/>
        <v>1</v>
      </c>
      <c r="J26" s="60">
        <f t="shared" si="1"/>
        <v>3</v>
      </c>
      <c r="K26" s="60">
        <f t="shared" si="1"/>
        <v>1</v>
      </c>
      <c r="L26" s="60">
        <f t="shared" si="1"/>
        <v>4</v>
      </c>
      <c r="M26" s="60">
        <f>SUM(M3:M25)</f>
        <v>45</v>
      </c>
    </row>
    <row r="27" spans="1:14" s="11" customFormat="1" ht="25.5" customHeight="1" thickTop="1">
      <c r="A27" s="61">
        <v>2008</v>
      </c>
      <c r="B27" s="11" t="s">
        <v>84</v>
      </c>
      <c r="M27" s="11">
        <v>32</v>
      </c>
      <c r="N27" s="62"/>
    </row>
    <row r="28" spans="3:13" s="11" customFormat="1" ht="15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11" customFormat="1" ht="15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s="11" customFormat="1" ht="15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s="11" customFormat="1" ht="15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s="11" customFormat="1" ht="15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s="11" customFormat="1" ht="15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59" spans="3:13" s="11" customFormat="1" ht="15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</sheetData>
  <sheetProtection/>
  <mergeCells count="1">
    <mergeCell ref="A1:M1"/>
  </mergeCells>
  <printOptions horizontalCentered="1" verticalCentered="1"/>
  <pageMargins left="1.1811023622047245" right="1.1811023622047245" top="0.32" bottom="0.7086614173228347" header="0.196850393700787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4" width="4.140625" style="2" bestFit="1" customWidth="1"/>
    <col min="5" max="5" width="4.140625" style="2" customWidth="1"/>
    <col min="6" max="6" width="4.140625" style="2" bestFit="1" customWidth="1"/>
    <col min="7" max="8" width="4.140625" style="2" customWidth="1"/>
    <col min="9" max="9" width="4.140625" style="2" bestFit="1" customWidth="1"/>
    <col min="10" max="10" width="7.140625" style="2" customWidth="1"/>
    <col min="11" max="11" width="4.140625" style="2" bestFit="1" customWidth="1"/>
    <col min="12" max="12" width="5.57421875" style="2" bestFit="1" customWidth="1"/>
    <col min="13" max="13" width="8.7109375" style="2" customWidth="1"/>
    <col min="14" max="16384" width="9.140625" style="2" customWidth="1"/>
  </cols>
  <sheetData>
    <row r="1" spans="1:13" s="3" customFormat="1" ht="20.25">
      <c r="A1" s="29" t="s">
        <v>54</v>
      </c>
      <c r="B1" s="74" t="s">
        <v>31</v>
      </c>
      <c r="C1" s="75"/>
      <c r="D1" s="75"/>
      <c r="E1" s="75"/>
      <c r="F1" s="75"/>
      <c r="G1" s="75"/>
      <c r="H1" s="75"/>
      <c r="I1" s="75"/>
      <c r="J1" s="16" t="s">
        <v>22</v>
      </c>
      <c r="K1" s="16"/>
      <c r="L1" s="16"/>
      <c r="M1" s="16"/>
    </row>
    <row r="2" spans="1:13" s="4" customFormat="1" ht="139.5" customHeight="1">
      <c r="A2" s="1">
        <v>2009</v>
      </c>
      <c r="B2" s="65" t="s">
        <v>220</v>
      </c>
      <c r="C2" s="14" t="s">
        <v>123</v>
      </c>
      <c r="D2" s="14" t="s">
        <v>219</v>
      </c>
      <c r="E2" s="14" t="s">
        <v>89</v>
      </c>
      <c r="F2" s="14" t="s">
        <v>18</v>
      </c>
      <c r="G2" s="14" t="s">
        <v>19</v>
      </c>
      <c r="H2" s="14" t="s">
        <v>83</v>
      </c>
      <c r="I2" s="14" t="s">
        <v>214</v>
      </c>
      <c r="J2" s="15" t="s">
        <v>23</v>
      </c>
      <c r="K2" s="15" t="s">
        <v>30</v>
      </c>
      <c r="L2" s="15" t="s">
        <v>81</v>
      </c>
      <c r="M2" s="5" t="s">
        <v>24</v>
      </c>
    </row>
    <row r="3" spans="1:13" s="33" customFormat="1" ht="13.5">
      <c r="A3" s="30" t="s">
        <v>33</v>
      </c>
      <c r="B3" s="31" t="s">
        <v>221</v>
      </c>
      <c r="C3" s="31"/>
      <c r="D3" s="31"/>
      <c r="E3" s="31"/>
      <c r="F3" s="31"/>
      <c r="G3" s="31"/>
      <c r="H3" s="31">
        <v>2</v>
      </c>
      <c r="I3" s="31"/>
      <c r="J3" s="32">
        <f aca="true" t="shared" si="0" ref="J3:J46">SUM(B3:I3)</f>
        <v>2</v>
      </c>
      <c r="K3" s="32"/>
      <c r="L3" s="32">
        <v>2</v>
      </c>
      <c r="M3" s="32">
        <f aca="true" t="shared" si="1" ref="M3:M46">SUM(J3:L3)</f>
        <v>4</v>
      </c>
    </row>
    <row r="4" spans="1:13" s="33" customFormat="1" ht="13.5">
      <c r="A4" s="30" t="s">
        <v>61</v>
      </c>
      <c r="B4" s="31"/>
      <c r="C4" s="31"/>
      <c r="D4" s="31"/>
      <c r="E4" s="31"/>
      <c r="F4" s="31"/>
      <c r="G4" s="31"/>
      <c r="H4" s="31">
        <v>1</v>
      </c>
      <c r="I4" s="31">
        <v>1</v>
      </c>
      <c r="J4" s="32">
        <f t="shared" si="0"/>
        <v>2</v>
      </c>
      <c r="K4" s="32"/>
      <c r="L4" s="32"/>
      <c r="M4" s="32">
        <f t="shared" si="1"/>
        <v>2</v>
      </c>
    </row>
    <row r="5" spans="1:13" s="33" customFormat="1" ht="13.5">
      <c r="A5" s="30" t="s">
        <v>43</v>
      </c>
      <c r="B5" s="31"/>
      <c r="C5" s="31">
        <v>1</v>
      </c>
      <c r="D5" s="31">
        <v>1</v>
      </c>
      <c r="E5" s="31">
        <v>1</v>
      </c>
      <c r="F5" s="31">
        <v>2</v>
      </c>
      <c r="G5" s="31"/>
      <c r="H5" s="31"/>
      <c r="I5" s="31"/>
      <c r="J5" s="32">
        <f t="shared" si="0"/>
        <v>5</v>
      </c>
      <c r="K5" s="32"/>
      <c r="L5" s="32">
        <v>1</v>
      </c>
      <c r="M5" s="32">
        <f t="shared" si="1"/>
        <v>6</v>
      </c>
    </row>
    <row r="6" spans="1:13" s="33" customFormat="1" ht="13.5">
      <c r="A6" s="30" t="s">
        <v>1</v>
      </c>
      <c r="B6" s="31"/>
      <c r="C6" s="31"/>
      <c r="D6" s="31"/>
      <c r="E6" s="31"/>
      <c r="F6" s="31"/>
      <c r="G6" s="31"/>
      <c r="H6" s="31">
        <v>1</v>
      </c>
      <c r="I6" s="31"/>
      <c r="J6" s="32">
        <f t="shared" si="0"/>
        <v>1</v>
      </c>
      <c r="K6" s="32"/>
      <c r="L6" s="32">
        <v>7</v>
      </c>
      <c r="M6" s="32">
        <f t="shared" si="1"/>
        <v>8</v>
      </c>
    </row>
    <row r="7" spans="1:13" s="33" customFormat="1" ht="13.5">
      <c r="A7" s="30" t="s">
        <v>105</v>
      </c>
      <c r="B7" s="31"/>
      <c r="C7" s="31"/>
      <c r="D7" s="31"/>
      <c r="E7" s="31"/>
      <c r="F7" s="31">
        <v>3</v>
      </c>
      <c r="G7" s="31"/>
      <c r="H7" s="31"/>
      <c r="I7" s="31"/>
      <c r="J7" s="32">
        <f t="shared" si="0"/>
        <v>3</v>
      </c>
      <c r="K7" s="32"/>
      <c r="L7" s="32">
        <v>1</v>
      </c>
      <c r="M7" s="32">
        <f t="shared" si="1"/>
        <v>4</v>
      </c>
    </row>
    <row r="8" spans="1:13" s="33" customFormat="1" ht="13.5">
      <c r="A8" s="30" t="s">
        <v>2</v>
      </c>
      <c r="B8" s="31"/>
      <c r="C8" s="31"/>
      <c r="D8" s="31"/>
      <c r="E8" s="31"/>
      <c r="F8" s="31">
        <v>1</v>
      </c>
      <c r="G8" s="31"/>
      <c r="H8" s="31"/>
      <c r="I8" s="31"/>
      <c r="J8" s="32">
        <f t="shared" si="0"/>
        <v>1</v>
      </c>
      <c r="K8" s="32"/>
      <c r="L8" s="32">
        <v>1</v>
      </c>
      <c r="M8" s="32">
        <f t="shared" si="1"/>
        <v>2</v>
      </c>
    </row>
    <row r="9" spans="1:13" s="33" customFormat="1" ht="13.5">
      <c r="A9" s="30" t="s">
        <v>51</v>
      </c>
      <c r="B9" s="31"/>
      <c r="C9" s="31"/>
      <c r="D9" s="31"/>
      <c r="E9" s="31"/>
      <c r="F9" s="31"/>
      <c r="G9" s="31"/>
      <c r="H9" s="31"/>
      <c r="I9" s="31"/>
      <c r="J9" s="32">
        <f t="shared" si="0"/>
        <v>0</v>
      </c>
      <c r="K9" s="32"/>
      <c r="L9" s="32">
        <v>3</v>
      </c>
      <c r="M9" s="32">
        <f t="shared" si="1"/>
        <v>3</v>
      </c>
    </row>
    <row r="10" spans="1:13" s="33" customFormat="1" ht="13.5">
      <c r="A10" s="30" t="s">
        <v>66</v>
      </c>
      <c r="B10" s="31"/>
      <c r="C10" s="31"/>
      <c r="D10" s="31"/>
      <c r="E10" s="31"/>
      <c r="F10" s="31"/>
      <c r="G10" s="31">
        <v>1</v>
      </c>
      <c r="H10" s="31"/>
      <c r="I10" s="31"/>
      <c r="J10" s="32">
        <f t="shared" si="0"/>
        <v>1</v>
      </c>
      <c r="K10" s="32">
        <v>2</v>
      </c>
      <c r="L10" s="32">
        <v>7</v>
      </c>
      <c r="M10" s="32">
        <f t="shared" si="1"/>
        <v>10</v>
      </c>
    </row>
    <row r="11" spans="1:13" s="33" customFormat="1" ht="13.5">
      <c r="A11" s="30" t="s">
        <v>151</v>
      </c>
      <c r="B11" s="31"/>
      <c r="C11" s="31"/>
      <c r="D11" s="31"/>
      <c r="E11" s="31"/>
      <c r="F11" s="31"/>
      <c r="G11" s="31"/>
      <c r="H11" s="31"/>
      <c r="I11" s="31"/>
      <c r="J11" s="32">
        <f t="shared" si="0"/>
        <v>0</v>
      </c>
      <c r="K11" s="32"/>
      <c r="L11" s="32">
        <v>1</v>
      </c>
      <c r="M11" s="32">
        <f t="shared" si="1"/>
        <v>1</v>
      </c>
    </row>
    <row r="12" spans="1:13" s="33" customFormat="1" ht="13.5">
      <c r="A12" s="30" t="s">
        <v>28</v>
      </c>
      <c r="B12" s="31"/>
      <c r="C12" s="31"/>
      <c r="D12" s="31"/>
      <c r="E12" s="31"/>
      <c r="F12" s="31"/>
      <c r="G12" s="31">
        <v>2</v>
      </c>
      <c r="H12" s="31"/>
      <c r="I12" s="31"/>
      <c r="J12" s="32">
        <f t="shared" si="0"/>
        <v>2</v>
      </c>
      <c r="K12" s="32"/>
      <c r="L12" s="32">
        <v>7</v>
      </c>
      <c r="M12" s="32">
        <f t="shared" si="1"/>
        <v>9</v>
      </c>
    </row>
    <row r="13" spans="1:13" s="33" customFormat="1" ht="13.5">
      <c r="A13" s="30" t="s">
        <v>27</v>
      </c>
      <c r="B13" s="31"/>
      <c r="C13" s="31"/>
      <c r="D13" s="31"/>
      <c r="E13" s="31"/>
      <c r="F13" s="31"/>
      <c r="G13" s="31"/>
      <c r="H13" s="31">
        <v>2</v>
      </c>
      <c r="I13" s="31"/>
      <c r="J13" s="32">
        <f t="shared" si="0"/>
        <v>2</v>
      </c>
      <c r="K13" s="32"/>
      <c r="L13" s="32">
        <v>1</v>
      </c>
      <c r="M13" s="32">
        <f t="shared" si="1"/>
        <v>3</v>
      </c>
    </row>
    <row r="14" spans="1:13" s="33" customFormat="1" ht="13.5">
      <c r="A14" s="30" t="s">
        <v>3</v>
      </c>
      <c r="B14" s="31"/>
      <c r="C14" s="31"/>
      <c r="D14" s="31">
        <v>1</v>
      </c>
      <c r="E14" s="31"/>
      <c r="F14" s="31">
        <v>2</v>
      </c>
      <c r="G14" s="31"/>
      <c r="H14" s="31"/>
      <c r="I14" s="31"/>
      <c r="J14" s="32">
        <f t="shared" si="0"/>
        <v>3</v>
      </c>
      <c r="K14" s="32">
        <v>4</v>
      </c>
      <c r="L14" s="32">
        <v>4</v>
      </c>
      <c r="M14" s="32">
        <f t="shared" si="1"/>
        <v>11</v>
      </c>
    </row>
    <row r="15" spans="1:13" s="33" customFormat="1" ht="13.5">
      <c r="A15" s="30" t="s">
        <v>48</v>
      </c>
      <c r="B15" s="31">
        <v>1</v>
      </c>
      <c r="C15" s="31">
        <v>1</v>
      </c>
      <c r="D15" s="31">
        <v>1</v>
      </c>
      <c r="E15" s="31"/>
      <c r="F15" s="31">
        <v>4</v>
      </c>
      <c r="G15" s="31"/>
      <c r="H15" s="31"/>
      <c r="I15" s="31"/>
      <c r="J15" s="32">
        <f t="shared" si="0"/>
        <v>7</v>
      </c>
      <c r="K15" s="32"/>
      <c r="L15" s="32">
        <v>11</v>
      </c>
      <c r="M15" s="32">
        <f t="shared" si="1"/>
        <v>18</v>
      </c>
    </row>
    <row r="16" spans="1:13" s="33" customFormat="1" ht="13.5">
      <c r="A16" s="30" t="s">
        <v>39</v>
      </c>
      <c r="B16" s="31"/>
      <c r="C16" s="31"/>
      <c r="D16" s="31">
        <v>1</v>
      </c>
      <c r="E16" s="31">
        <v>1</v>
      </c>
      <c r="F16" s="31">
        <v>4</v>
      </c>
      <c r="G16" s="31"/>
      <c r="H16" s="31"/>
      <c r="I16" s="31"/>
      <c r="J16" s="32">
        <f t="shared" si="0"/>
        <v>6</v>
      </c>
      <c r="K16" s="32">
        <v>4</v>
      </c>
      <c r="L16" s="32">
        <v>5</v>
      </c>
      <c r="M16" s="32">
        <f t="shared" si="1"/>
        <v>15</v>
      </c>
    </row>
    <row r="17" spans="1:13" s="33" customFormat="1" ht="13.5">
      <c r="A17" s="30" t="s">
        <v>104</v>
      </c>
      <c r="B17" s="31"/>
      <c r="C17" s="31">
        <v>1</v>
      </c>
      <c r="D17" s="31">
        <v>1</v>
      </c>
      <c r="E17" s="31">
        <v>1</v>
      </c>
      <c r="F17" s="31">
        <v>4</v>
      </c>
      <c r="G17" s="31"/>
      <c r="H17" s="31"/>
      <c r="I17" s="31"/>
      <c r="J17" s="32">
        <f t="shared" si="0"/>
        <v>7</v>
      </c>
      <c r="K17" s="32">
        <v>10</v>
      </c>
      <c r="L17" s="32">
        <v>9</v>
      </c>
      <c r="M17" s="32">
        <f t="shared" si="1"/>
        <v>26</v>
      </c>
    </row>
    <row r="18" spans="1:13" s="33" customFormat="1" ht="13.5">
      <c r="A18" s="30" t="s">
        <v>213</v>
      </c>
      <c r="B18" s="31"/>
      <c r="C18" s="31"/>
      <c r="D18" s="31"/>
      <c r="E18" s="31"/>
      <c r="F18" s="31"/>
      <c r="G18" s="31"/>
      <c r="H18" s="31"/>
      <c r="I18" s="31"/>
      <c r="J18" s="32">
        <f t="shared" si="0"/>
        <v>0</v>
      </c>
      <c r="K18" s="32"/>
      <c r="L18" s="32">
        <v>1</v>
      </c>
      <c r="M18" s="32">
        <f t="shared" si="1"/>
        <v>1</v>
      </c>
    </row>
    <row r="19" spans="1:13" s="33" customFormat="1" ht="13.5">
      <c r="A19" s="30" t="s">
        <v>62</v>
      </c>
      <c r="B19" s="31"/>
      <c r="C19" s="31">
        <v>1</v>
      </c>
      <c r="D19" s="31">
        <v>1</v>
      </c>
      <c r="E19" s="31">
        <v>1</v>
      </c>
      <c r="F19" s="31">
        <v>3</v>
      </c>
      <c r="G19" s="31"/>
      <c r="H19" s="31"/>
      <c r="I19" s="31"/>
      <c r="J19" s="32">
        <f t="shared" si="0"/>
        <v>6</v>
      </c>
      <c r="K19" s="32">
        <v>10</v>
      </c>
      <c r="L19" s="32">
        <v>6</v>
      </c>
      <c r="M19" s="32">
        <f t="shared" si="1"/>
        <v>22</v>
      </c>
    </row>
    <row r="20" spans="1:13" s="33" customFormat="1" ht="13.5">
      <c r="A20" s="30" t="s">
        <v>121</v>
      </c>
      <c r="B20" s="31"/>
      <c r="C20" s="31"/>
      <c r="D20" s="31"/>
      <c r="E20" s="31"/>
      <c r="F20" s="31"/>
      <c r="G20" s="31"/>
      <c r="H20" s="31"/>
      <c r="I20" s="31"/>
      <c r="J20" s="32">
        <f t="shared" si="0"/>
        <v>0</v>
      </c>
      <c r="K20" s="32"/>
      <c r="L20" s="32">
        <v>6</v>
      </c>
      <c r="M20" s="32">
        <f t="shared" si="1"/>
        <v>6</v>
      </c>
    </row>
    <row r="21" spans="1:13" s="33" customFormat="1" ht="13.5">
      <c r="A21" s="30" t="s">
        <v>180</v>
      </c>
      <c r="B21" s="31"/>
      <c r="C21" s="31"/>
      <c r="D21" s="31"/>
      <c r="E21" s="31"/>
      <c r="F21" s="31"/>
      <c r="G21" s="31">
        <v>2</v>
      </c>
      <c r="H21" s="31"/>
      <c r="I21" s="31"/>
      <c r="J21" s="32">
        <f t="shared" si="0"/>
        <v>2</v>
      </c>
      <c r="K21" s="32"/>
      <c r="L21" s="32">
        <v>2</v>
      </c>
      <c r="M21" s="32">
        <f t="shared" si="1"/>
        <v>4</v>
      </c>
    </row>
    <row r="22" spans="1:13" s="33" customFormat="1" ht="13.5">
      <c r="A22" s="30" t="s">
        <v>4</v>
      </c>
      <c r="B22" s="31"/>
      <c r="C22" s="31"/>
      <c r="D22" s="31"/>
      <c r="E22" s="31"/>
      <c r="F22" s="31"/>
      <c r="G22" s="31"/>
      <c r="H22" s="31">
        <v>1</v>
      </c>
      <c r="I22" s="31"/>
      <c r="J22" s="32">
        <f t="shared" si="0"/>
        <v>1</v>
      </c>
      <c r="K22" s="32"/>
      <c r="L22" s="32">
        <v>4</v>
      </c>
      <c r="M22" s="32">
        <f t="shared" si="1"/>
        <v>5</v>
      </c>
    </row>
    <row r="23" spans="1:13" s="33" customFormat="1" ht="13.5">
      <c r="A23" s="30" t="s">
        <v>63</v>
      </c>
      <c r="B23" s="31"/>
      <c r="C23" s="31"/>
      <c r="D23" s="31">
        <v>1</v>
      </c>
      <c r="E23" s="31"/>
      <c r="F23" s="31"/>
      <c r="G23" s="31"/>
      <c r="H23" s="31"/>
      <c r="I23" s="31"/>
      <c r="J23" s="32">
        <f t="shared" si="0"/>
        <v>1</v>
      </c>
      <c r="K23" s="32"/>
      <c r="L23" s="32">
        <v>1</v>
      </c>
      <c r="M23" s="32">
        <f t="shared" si="1"/>
        <v>2</v>
      </c>
    </row>
    <row r="24" spans="1:13" s="33" customFormat="1" ht="13.5">
      <c r="A24" s="30" t="s">
        <v>49</v>
      </c>
      <c r="B24" s="31"/>
      <c r="C24" s="31"/>
      <c r="D24" s="31"/>
      <c r="E24" s="31"/>
      <c r="F24" s="31"/>
      <c r="G24" s="31"/>
      <c r="H24" s="31">
        <v>1</v>
      </c>
      <c r="I24" s="31"/>
      <c r="J24" s="32">
        <f t="shared" si="0"/>
        <v>1</v>
      </c>
      <c r="K24" s="32"/>
      <c r="L24" s="32">
        <v>1</v>
      </c>
      <c r="M24" s="32">
        <f t="shared" si="1"/>
        <v>2</v>
      </c>
    </row>
    <row r="25" spans="1:13" s="33" customFormat="1" ht="13.5">
      <c r="A25" s="30" t="s">
        <v>26</v>
      </c>
      <c r="B25" s="31"/>
      <c r="C25" s="31"/>
      <c r="D25" s="31"/>
      <c r="E25" s="31"/>
      <c r="F25" s="31"/>
      <c r="G25" s="31">
        <v>2</v>
      </c>
      <c r="H25" s="31"/>
      <c r="I25" s="31"/>
      <c r="J25" s="32">
        <f t="shared" si="0"/>
        <v>2</v>
      </c>
      <c r="K25" s="32"/>
      <c r="L25" s="32">
        <v>5</v>
      </c>
      <c r="M25" s="32">
        <f t="shared" si="1"/>
        <v>7</v>
      </c>
    </row>
    <row r="26" spans="1:13" s="33" customFormat="1" ht="13.5">
      <c r="A26" s="30" t="s">
        <v>159</v>
      </c>
      <c r="B26" s="31"/>
      <c r="C26" s="31"/>
      <c r="D26" s="31"/>
      <c r="E26" s="31"/>
      <c r="F26" s="31"/>
      <c r="G26" s="31">
        <v>3</v>
      </c>
      <c r="H26" s="31"/>
      <c r="I26" s="31"/>
      <c r="J26" s="32">
        <f t="shared" si="0"/>
        <v>3</v>
      </c>
      <c r="K26" s="32"/>
      <c r="L26" s="32">
        <v>2</v>
      </c>
      <c r="M26" s="32">
        <f t="shared" si="1"/>
        <v>5</v>
      </c>
    </row>
    <row r="27" spans="1:13" s="33" customFormat="1" ht="13.5">
      <c r="A27" s="30" t="s">
        <v>41</v>
      </c>
      <c r="B27" s="31"/>
      <c r="C27" s="31"/>
      <c r="D27" s="31"/>
      <c r="E27" s="31"/>
      <c r="F27" s="31">
        <v>3</v>
      </c>
      <c r="G27" s="31"/>
      <c r="H27" s="31"/>
      <c r="I27" s="31">
        <v>1</v>
      </c>
      <c r="J27" s="32">
        <f t="shared" si="0"/>
        <v>4</v>
      </c>
      <c r="K27" s="32"/>
      <c r="L27" s="32">
        <v>6</v>
      </c>
      <c r="M27" s="32">
        <f t="shared" si="1"/>
        <v>10</v>
      </c>
    </row>
    <row r="28" spans="1:13" s="33" customFormat="1" ht="14.25" customHeight="1">
      <c r="A28" s="30" t="s">
        <v>82</v>
      </c>
      <c r="B28" s="31">
        <v>1</v>
      </c>
      <c r="C28" s="31">
        <v>1</v>
      </c>
      <c r="D28" s="31">
        <v>1</v>
      </c>
      <c r="E28" s="31"/>
      <c r="F28" s="31">
        <v>4</v>
      </c>
      <c r="G28" s="31"/>
      <c r="H28" s="31"/>
      <c r="I28" s="31"/>
      <c r="J28" s="32">
        <f t="shared" si="0"/>
        <v>7</v>
      </c>
      <c r="K28" s="32">
        <v>6</v>
      </c>
      <c r="L28" s="32">
        <v>11</v>
      </c>
      <c r="M28" s="32">
        <f t="shared" si="1"/>
        <v>24</v>
      </c>
    </row>
    <row r="29" spans="1:13" s="33" customFormat="1" ht="13.5">
      <c r="A29" s="30" t="s">
        <v>40</v>
      </c>
      <c r="B29" s="31"/>
      <c r="C29" s="31"/>
      <c r="D29" s="31"/>
      <c r="E29" s="31"/>
      <c r="F29" s="31">
        <v>1</v>
      </c>
      <c r="G29" s="31">
        <v>1</v>
      </c>
      <c r="H29" s="31"/>
      <c r="I29" s="31"/>
      <c r="J29" s="32">
        <f t="shared" si="0"/>
        <v>2</v>
      </c>
      <c r="K29" s="32"/>
      <c r="L29" s="32">
        <v>4</v>
      </c>
      <c r="M29" s="32">
        <f t="shared" si="1"/>
        <v>6</v>
      </c>
    </row>
    <row r="30" spans="1:13" s="33" customFormat="1" ht="13.5">
      <c r="A30" s="30" t="s">
        <v>67</v>
      </c>
      <c r="B30" s="31"/>
      <c r="C30" s="31"/>
      <c r="D30" s="31"/>
      <c r="E30" s="31"/>
      <c r="F30" s="31"/>
      <c r="G30" s="31">
        <v>2</v>
      </c>
      <c r="H30" s="31"/>
      <c r="I30" s="31"/>
      <c r="J30" s="32">
        <f t="shared" si="0"/>
        <v>2</v>
      </c>
      <c r="K30" s="32"/>
      <c r="L30" s="32">
        <v>2</v>
      </c>
      <c r="M30" s="32">
        <f t="shared" si="1"/>
        <v>4</v>
      </c>
    </row>
    <row r="31" spans="1:13" s="33" customFormat="1" ht="13.5">
      <c r="A31" s="30" t="s">
        <v>148</v>
      </c>
      <c r="B31" s="31"/>
      <c r="C31" s="31"/>
      <c r="D31" s="31"/>
      <c r="E31" s="31">
        <v>1</v>
      </c>
      <c r="F31" s="31"/>
      <c r="G31" s="31"/>
      <c r="H31" s="31"/>
      <c r="I31" s="31"/>
      <c r="J31" s="32">
        <f t="shared" si="0"/>
        <v>1</v>
      </c>
      <c r="K31" s="32"/>
      <c r="L31" s="32"/>
      <c r="M31" s="32">
        <f t="shared" si="1"/>
        <v>1</v>
      </c>
    </row>
    <row r="32" spans="1:13" s="33" customFormat="1" ht="13.5">
      <c r="A32" s="30" t="s">
        <v>64</v>
      </c>
      <c r="B32" s="31"/>
      <c r="C32" s="31"/>
      <c r="D32" s="31"/>
      <c r="E32" s="31"/>
      <c r="F32" s="31">
        <v>2</v>
      </c>
      <c r="G32" s="31">
        <v>1</v>
      </c>
      <c r="H32" s="31"/>
      <c r="I32" s="31"/>
      <c r="J32" s="32">
        <f t="shared" si="0"/>
        <v>3</v>
      </c>
      <c r="K32" s="32">
        <v>1</v>
      </c>
      <c r="L32" s="32">
        <v>8</v>
      </c>
      <c r="M32" s="32">
        <f t="shared" si="1"/>
        <v>12</v>
      </c>
    </row>
    <row r="33" spans="1:13" s="33" customFormat="1" ht="13.5">
      <c r="A33" s="30" t="s">
        <v>65</v>
      </c>
      <c r="B33" s="31">
        <v>1</v>
      </c>
      <c r="C33" s="31">
        <v>1</v>
      </c>
      <c r="D33" s="31">
        <v>1</v>
      </c>
      <c r="E33" s="31"/>
      <c r="F33" s="31">
        <v>4</v>
      </c>
      <c r="G33" s="31"/>
      <c r="H33" s="31"/>
      <c r="I33" s="31"/>
      <c r="J33" s="32">
        <f t="shared" si="0"/>
        <v>7</v>
      </c>
      <c r="K33" s="32"/>
      <c r="L33" s="32">
        <v>10</v>
      </c>
      <c r="M33" s="32">
        <f t="shared" si="1"/>
        <v>17</v>
      </c>
    </row>
    <row r="34" spans="1:13" s="33" customFormat="1" ht="13.5">
      <c r="A34" s="30" t="s">
        <v>29</v>
      </c>
      <c r="B34" s="31"/>
      <c r="C34" s="31"/>
      <c r="D34" s="31"/>
      <c r="E34" s="31"/>
      <c r="F34" s="31"/>
      <c r="G34" s="31"/>
      <c r="H34" s="31">
        <v>1</v>
      </c>
      <c r="I34" s="31"/>
      <c r="J34" s="32">
        <f t="shared" si="0"/>
        <v>1</v>
      </c>
      <c r="K34" s="32"/>
      <c r="L34" s="32">
        <v>1</v>
      </c>
      <c r="M34" s="32">
        <f t="shared" si="1"/>
        <v>2</v>
      </c>
    </row>
    <row r="35" spans="1:13" s="33" customFormat="1" ht="13.5">
      <c r="A35" s="30" t="s">
        <v>181</v>
      </c>
      <c r="B35" s="31"/>
      <c r="C35" s="31"/>
      <c r="D35" s="31"/>
      <c r="E35" s="31"/>
      <c r="F35" s="31"/>
      <c r="G35" s="31"/>
      <c r="H35" s="31"/>
      <c r="I35" s="31"/>
      <c r="J35" s="32">
        <f t="shared" si="0"/>
        <v>0</v>
      </c>
      <c r="K35" s="32"/>
      <c r="L35" s="32">
        <v>1</v>
      </c>
      <c r="M35" s="32">
        <f t="shared" si="1"/>
        <v>1</v>
      </c>
    </row>
    <row r="36" spans="1:13" s="33" customFormat="1" ht="13.5">
      <c r="A36" s="30" t="s">
        <v>55</v>
      </c>
      <c r="B36" s="31"/>
      <c r="C36" s="31"/>
      <c r="D36" s="31"/>
      <c r="E36" s="31"/>
      <c r="F36" s="31"/>
      <c r="G36" s="31">
        <v>3</v>
      </c>
      <c r="H36" s="31"/>
      <c r="I36" s="31"/>
      <c r="J36" s="32">
        <f t="shared" si="0"/>
        <v>3</v>
      </c>
      <c r="K36" s="32"/>
      <c r="L36" s="32">
        <v>4</v>
      </c>
      <c r="M36" s="32">
        <f t="shared" si="1"/>
        <v>7</v>
      </c>
    </row>
    <row r="37" spans="1:13" s="33" customFormat="1" ht="13.5">
      <c r="A37" s="30" t="s">
        <v>96</v>
      </c>
      <c r="B37" s="31"/>
      <c r="C37" s="31"/>
      <c r="D37" s="31"/>
      <c r="E37" s="31"/>
      <c r="F37" s="31"/>
      <c r="G37" s="31">
        <v>2</v>
      </c>
      <c r="H37" s="31"/>
      <c r="I37" s="31"/>
      <c r="J37" s="32">
        <f t="shared" si="0"/>
        <v>2</v>
      </c>
      <c r="K37" s="32"/>
      <c r="L37" s="32">
        <v>4</v>
      </c>
      <c r="M37" s="32">
        <f t="shared" si="1"/>
        <v>6</v>
      </c>
    </row>
    <row r="38" spans="1:13" s="33" customFormat="1" ht="13.5">
      <c r="A38" s="30" t="s">
        <v>212</v>
      </c>
      <c r="B38" s="31"/>
      <c r="C38" s="31"/>
      <c r="D38" s="31"/>
      <c r="E38" s="31"/>
      <c r="F38" s="31"/>
      <c r="G38" s="31"/>
      <c r="H38" s="31"/>
      <c r="I38" s="31"/>
      <c r="J38" s="32">
        <f t="shared" si="0"/>
        <v>0</v>
      </c>
      <c r="K38" s="32"/>
      <c r="L38" s="32">
        <v>1</v>
      </c>
      <c r="M38" s="32">
        <f t="shared" si="1"/>
        <v>1</v>
      </c>
    </row>
    <row r="39" spans="1:13" s="33" customFormat="1" ht="13.5">
      <c r="A39" s="30" t="s">
        <v>25</v>
      </c>
      <c r="B39" s="31"/>
      <c r="C39" s="31"/>
      <c r="D39" s="31"/>
      <c r="E39" s="31"/>
      <c r="F39" s="31">
        <v>2</v>
      </c>
      <c r="G39" s="31">
        <v>1</v>
      </c>
      <c r="H39" s="31"/>
      <c r="I39" s="31"/>
      <c r="J39" s="32">
        <f t="shared" si="0"/>
        <v>3</v>
      </c>
      <c r="K39" s="32"/>
      <c r="L39" s="32">
        <v>9</v>
      </c>
      <c r="M39" s="32">
        <f t="shared" si="1"/>
        <v>12</v>
      </c>
    </row>
    <row r="40" spans="1:13" s="33" customFormat="1" ht="13.5">
      <c r="A40" s="30" t="s">
        <v>5</v>
      </c>
      <c r="B40" s="31"/>
      <c r="C40" s="31"/>
      <c r="D40" s="31">
        <v>1</v>
      </c>
      <c r="E40" s="31">
        <v>1</v>
      </c>
      <c r="F40" s="31">
        <v>3</v>
      </c>
      <c r="G40" s="31"/>
      <c r="H40" s="31"/>
      <c r="I40" s="31"/>
      <c r="J40" s="32">
        <f t="shared" si="0"/>
        <v>5</v>
      </c>
      <c r="K40" s="32">
        <v>3</v>
      </c>
      <c r="L40" s="32">
        <v>6</v>
      </c>
      <c r="M40" s="32">
        <f t="shared" si="1"/>
        <v>14</v>
      </c>
    </row>
    <row r="41" spans="1:13" s="33" customFormat="1" ht="13.5">
      <c r="A41" s="30" t="s">
        <v>35</v>
      </c>
      <c r="B41" s="31"/>
      <c r="C41" s="31"/>
      <c r="D41" s="31">
        <v>1</v>
      </c>
      <c r="E41" s="31"/>
      <c r="F41" s="31"/>
      <c r="G41" s="31">
        <v>2</v>
      </c>
      <c r="H41" s="31"/>
      <c r="I41" s="31"/>
      <c r="J41" s="32">
        <f t="shared" si="0"/>
        <v>3</v>
      </c>
      <c r="K41" s="32"/>
      <c r="L41" s="32">
        <v>1</v>
      </c>
      <c r="M41" s="32">
        <f t="shared" si="1"/>
        <v>4</v>
      </c>
    </row>
    <row r="42" spans="1:13" s="33" customFormat="1" ht="14.25" customHeight="1">
      <c r="A42" s="30" t="s">
        <v>6</v>
      </c>
      <c r="B42" s="31"/>
      <c r="C42" s="31"/>
      <c r="D42" s="31"/>
      <c r="E42" s="31"/>
      <c r="F42" s="31"/>
      <c r="G42" s="31"/>
      <c r="H42" s="31">
        <v>1</v>
      </c>
      <c r="I42" s="31"/>
      <c r="J42" s="32">
        <f t="shared" si="0"/>
        <v>1</v>
      </c>
      <c r="K42" s="32"/>
      <c r="L42" s="32">
        <v>1</v>
      </c>
      <c r="M42" s="32">
        <f t="shared" si="1"/>
        <v>2</v>
      </c>
    </row>
    <row r="43" spans="1:13" s="33" customFormat="1" ht="14.25" customHeight="1">
      <c r="A43" s="30" t="s">
        <v>108</v>
      </c>
      <c r="B43" s="31"/>
      <c r="C43" s="31"/>
      <c r="D43" s="31"/>
      <c r="E43" s="31"/>
      <c r="F43" s="31"/>
      <c r="G43" s="31">
        <v>2</v>
      </c>
      <c r="H43" s="31"/>
      <c r="I43" s="31"/>
      <c r="J43" s="32">
        <f t="shared" si="0"/>
        <v>2</v>
      </c>
      <c r="K43" s="32">
        <v>1</v>
      </c>
      <c r="L43" s="32">
        <v>4</v>
      </c>
      <c r="M43" s="32">
        <f t="shared" si="1"/>
        <v>7</v>
      </c>
    </row>
    <row r="44" spans="1:13" s="33" customFormat="1" ht="13.5">
      <c r="A44" s="30" t="s">
        <v>7</v>
      </c>
      <c r="B44" s="31"/>
      <c r="C44" s="31"/>
      <c r="D44" s="31"/>
      <c r="E44" s="31"/>
      <c r="F44" s="31">
        <v>1</v>
      </c>
      <c r="G44" s="31">
        <v>2</v>
      </c>
      <c r="H44" s="31"/>
      <c r="I44" s="31"/>
      <c r="J44" s="32">
        <f t="shared" si="0"/>
        <v>3</v>
      </c>
      <c r="K44" s="32">
        <v>4</v>
      </c>
      <c r="L44" s="32">
        <v>8</v>
      </c>
      <c r="M44" s="32">
        <f t="shared" si="1"/>
        <v>15</v>
      </c>
    </row>
    <row r="45" spans="1:13" s="33" customFormat="1" ht="13.5">
      <c r="A45" s="30" t="s">
        <v>47</v>
      </c>
      <c r="B45" s="31"/>
      <c r="C45" s="31"/>
      <c r="D45" s="31"/>
      <c r="E45" s="31"/>
      <c r="F45" s="31"/>
      <c r="G45" s="31"/>
      <c r="H45" s="31">
        <v>1</v>
      </c>
      <c r="I45" s="31">
        <v>1</v>
      </c>
      <c r="J45" s="32">
        <f t="shared" si="0"/>
        <v>2</v>
      </c>
      <c r="K45" s="32"/>
      <c r="L45" s="32">
        <v>12</v>
      </c>
      <c r="M45" s="32">
        <f t="shared" si="1"/>
        <v>14</v>
      </c>
    </row>
    <row r="46" spans="1:13" s="33" customFormat="1" ht="13.5">
      <c r="A46" s="30" t="s">
        <v>16</v>
      </c>
      <c r="B46" s="31"/>
      <c r="C46" s="31"/>
      <c r="D46" s="31"/>
      <c r="E46" s="31"/>
      <c r="F46" s="31"/>
      <c r="G46" s="31">
        <v>7</v>
      </c>
      <c r="H46" s="31">
        <v>23</v>
      </c>
      <c r="I46" s="31">
        <v>37</v>
      </c>
      <c r="J46" s="32">
        <f t="shared" si="0"/>
        <v>67</v>
      </c>
      <c r="K46" s="32"/>
      <c r="L46" s="32"/>
      <c r="M46" s="32">
        <f t="shared" si="1"/>
        <v>67</v>
      </c>
    </row>
    <row r="47" spans="1:13" s="33" customFormat="1" ht="14.25" thickBot="1">
      <c r="A47" s="30" t="s">
        <v>17</v>
      </c>
      <c r="B47" s="34">
        <f aca="true" t="shared" si="2" ref="B47:M47">SUM(B3:B46)</f>
        <v>3</v>
      </c>
      <c r="C47" s="34">
        <f t="shared" si="2"/>
        <v>6</v>
      </c>
      <c r="D47" s="34">
        <f t="shared" si="2"/>
        <v>11</v>
      </c>
      <c r="E47" s="34">
        <f t="shared" si="2"/>
        <v>6</v>
      </c>
      <c r="F47" s="34">
        <f t="shared" si="2"/>
        <v>43</v>
      </c>
      <c r="G47" s="34">
        <f t="shared" si="2"/>
        <v>33</v>
      </c>
      <c r="H47" s="34">
        <f t="shared" si="2"/>
        <v>34</v>
      </c>
      <c r="I47" s="34">
        <f t="shared" si="2"/>
        <v>40</v>
      </c>
      <c r="J47" s="35">
        <f t="shared" si="2"/>
        <v>176</v>
      </c>
      <c r="K47" s="35">
        <f t="shared" si="2"/>
        <v>45</v>
      </c>
      <c r="L47" s="35">
        <f t="shared" si="2"/>
        <v>181</v>
      </c>
      <c r="M47" s="35">
        <f t="shared" si="2"/>
        <v>402</v>
      </c>
    </row>
    <row r="48" spans="1:13" s="33" customFormat="1" ht="14.25" thickTop="1">
      <c r="A48" s="36">
        <v>2008</v>
      </c>
      <c r="J48" s="33">
        <v>129</v>
      </c>
      <c r="K48" s="33">
        <v>32</v>
      </c>
      <c r="L48" s="33">
        <v>158</v>
      </c>
      <c r="M48" s="33">
        <f>SUM(J48:L48)</f>
        <v>319</v>
      </c>
    </row>
  </sheetData>
  <sheetProtection/>
  <mergeCells count="1">
    <mergeCell ref="B1:I1"/>
  </mergeCells>
  <printOptions horizontalCentered="1" verticalCentered="1"/>
  <pageMargins left="0.7874015748031497" right="0.7874015748031497" top="0.33" bottom="0.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2010-01-18T06:10:15Z</cp:lastPrinted>
  <dcterms:created xsi:type="dcterms:W3CDTF">1998-04-26T13:31:11Z</dcterms:created>
  <dcterms:modified xsi:type="dcterms:W3CDTF">2010-03-17T16:42:47Z</dcterms:modified>
  <cp:category/>
  <cp:version/>
  <cp:contentType/>
  <cp:contentStatus/>
</cp:coreProperties>
</file>