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Løp utenfor bane" sheetId="1" r:id="rId1"/>
    <sheet name="Banestevner" sheetId="2" r:id="rId2"/>
    <sheet name="Stafetter-Sammendrag" sheetId="3" r:id="rId3"/>
  </sheets>
  <definedNames/>
  <calcPr fullCalcOnLoad="1"/>
</workbook>
</file>

<file path=xl/sharedStrings.xml><?xml version="1.0" encoding="utf-8"?>
<sst xmlns="http://schemas.openxmlformats.org/spreadsheetml/2006/main" count="520" uniqueCount="351">
  <si>
    <t>LØP UTENFOR BANE (senior &amp; junior)</t>
  </si>
  <si>
    <t>Bolme Tor Jarle</t>
  </si>
  <si>
    <t>Børset Stein Ivar</t>
  </si>
  <si>
    <t>Løset Ole Kr</t>
  </si>
  <si>
    <t>Sæther Bjørn</t>
  </si>
  <si>
    <t>Vonheim Bjørn</t>
  </si>
  <si>
    <t>Trollheimsløpet</t>
  </si>
  <si>
    <t xml:space="preserve">Klubbmestersk terrengløp </t>
  </si>
  <si>
    <t>Lina Roindt</t>
  </si>
  <si>
    <t>Øvrige utøvere</t>
  </si>
  <si>
    <t>Totalt ant. starter</t>
  </si>
  <si>
    <t>St.Olav lag 1</t>
  </si>
  <si>
    <t>St.Olav lag 2</t>
  </si>
  <si>
    <t>BANESTEVNER (senior &amp; junior)</t>
  </si>
  <si>
    <t>Tot.antall starter</t>
  </si>
  <si>
    <t>SAMMENDRAG</t>
  </si>
  <si>
    <t>SUM STAFETTER</t>
  </si>
  <si>
    <t>TOT.ANT.STARTER</t>
  </si>
  <si>
    <t>Svinsås Morten</t>
  </si>
  <si>
    <t>Fagerholt Kjetil</t>
  </si>
  <si>
    <t>Romundstad Jan</t>
  </si>
  <si>
    <t>BANESTEVNER</t>
  </si>
  <si>
    <t>Sæther Pål</t>
  </si>
  <si>
    <t xml:space="preserve">Tallene i rubrikkene betyr plassering i sin klasse   </t>
  </si>
  <si>
    <t>Beste tid uansett klasse =</t>
  </si>
  <si>
    <t>Hagen Lars</t>
  </si>
  <si>
    <t>Nonstad Bård</t>
  </si>
  <si>
    <t xml:space="preserve">Moholdt Lars </t>
  </si>
  <si>
    <t>Bardal Lars Morten</t>
  </si>
  <si>
    <t>M=mosjonsklasse</t>
  </si>
  <si>
    <r>
      <t xml:space="preserve">Løpsnavn i </t>
    </r>
    <r>
      <rPr>
        <b/>
        <i/>
        <sz val="9"/>
        <rFont val="Bookman Old Style"/>
        <family val="1"/>
      </rPr>
      <t>kursiv</t>
    </r>
    <r>
      <rPr>
        <b/>
        <sz val="9"/>
        <rFont val="Bookman Old Style"/>
        <family val="1"/>
      </rPr>
      <t xml:space="preserve"> betyr at løpet har bare en klasse uavhengig av alder.</t>
    </r>
  </si>
  <si>
    <t>SENIOR/JUNIOR</t>
  </si>
  <si>
    <t>Langen Helge</t>
  </si>
  <si>
    <t>Maroni Terje</t>
  </si>
  <si>
    <t>Moholdt Lars</t>
  </si>
  <si>
    <t>LØP UTENFOR BANE</t>
  </si>
  <si>
    <t>Nilsen Arnt Inge</t>
  </si>
  <si>
    <t>St.Olav lag 3</t>
  </si>
  <si>
    <t>Hytteplanmila</t>
  </si>
  <si>
    <t xml:space="preserve"> </t>
  </si>
  <si>
    <t>Bøe Alf Petter</t>
  </si>
  <si>
    <t>Resfjellet Opp</t>
  </si>
  <si>
    <t>Sæterbø Ole</t>
  </si>
  <si>
    <t>Løfald Hallvard</t>
  </si>
  <si>
    <t>Bakken Edvin</t>
  </si>
  <si>
    <t>Skjermo Ola A</t>
  </si>
  <si>
    <t>Gåsvand Arne Olav</t>
  </si>
  <si>
    <t>Løfald Gjermund</t>
  </si>
  <si>
    <t>Svinsås Ola Inge</t>
  </si>
  <si>
    <t>Aasbø Henrik</t>
  </si>
  <si>
    <t>Halgunset Nils Ingar</t>
  </si>
  <si>
    <t>Løset Ole Kristian</t>
  </si>
  <si>
    <t>Tranvåg Joachim</t>
  </si>
  <si>
    <t>Wirèhn Per</t>
  </si>
  <si>
    <t>Mogstad Berit</t>
  </si>
  <si>
    <t>Vinterkarusell 4, Ranheim FH 3.000m</t>
  </si>
  <si>
    <t>Fjellseterløpet</t>
  </si>
  <si>
    <t>Tordenskioldsløpet (5 &amp;10km)</t>
  </si>
  <si>
    <t>3-vannsløpet-vår, Byåsen</t>
  </si>
  <si>
    <t>Storsylen Opp</t>
  </si>
  <si>
    <t>Rindal Løpskarusell 1</t>
  </si>
  <si>
    <t>Rindal Løpskarusell 2</t>
  </si>
  <si>
    <t>Holmenkollstafetten</t>
  </si>
  <si>
    <t>Rindal Løpskarusell 3</t>
  </si>
  <si>
    <t>Balestrand Ola H</t>
  </si>
  <si>
    <t>Norli Atle</t>
  </si>
  <si>
    <t>Aspli John Ole</t>
  </si>
  <si>
    <t>Fordbordfjellet Opp</t>
  </si>
  <si>
    <t>Hofstad Alexander</t>
  </si>
  <si>
    <t>Olsokløpet, Ålvundeid</t>
  </si>
  <si>
    <t>Jordbærtrimmen, Lensvik</t>
  </si>
  <si>
    <t>Kvilhaugen Opp</t>
  </si>
  <si>
    <t>Løset Marianne</t>
  </si>
  <si>
    <t>Lillevik Fredrik</t>
  </si>
  <si>
    <t>Mogstad Ida</t>
  </si>
  <si>
    <t>Reppesgaard Øystein</t>
  </si>
  <si>
    <t>Sæther Monica</t>
  </si>
  <si>
    <t>Reppesgaard Øystein R</t>
  </si>
  <si>
    <t>Boye Anders</t>
  </si>
  <si>
    <t>Torvikbukt Rundt</t>
  </si>
  <si>
    <t>Midtnight Sun Marathon, 10</t>
  </si>
  <si>
    <t>Olavsstafetten</t>
  </si>
  <si>
    <t>Vinterkarusell-6, Leangen</t>
  </si>
  <si>
    <t>Vinterkarusell 5, Ranheim FH 3.000m</t>
  </si>
  <si>
    <t>Aasbø Jonas</t>
  </si>
  <si>
    <t>Bøe Steinar</t>
  </si>
  <si>
    <t>Halgunset Jørgen</t>
  </si>
  <si>
    <t>Skjermo Mali Røen</t>
  </si>
  <si>
    <t>Skjermo Linn Røen</t>
  </si>
  <si>
    <t>Svinsås Jo</t>
  </si>
  <si>
    <t>Woldvik Kristian</t>
  </si>
  <si>
    <t>Oldervik Stian</t>
  </si>
  <si>
    <t>Forbord Kristian Engen</t>
  </si>
  <si>
    <t>Stenvik Sigurd</t>
  </si>
  <si>
    <t>Ofstad Sigmund</t>
  </si>
  <si>
    <t>Løfaldli Birger</t>
  </si>
  <si>
    <t>Landsem Gunvor</t>
  </si>
  <si>
    <t>Sommervold David</t>
  </si>
  <si>
    <t>Woods John</t>
  </si>
  <si>
    <t>Vatten Tormod</t>
  </si>
  <si>
    <t>Malvikingen Opp</t>
  </si>
  <si>
    <t>Bodø-gampen nr 4, 10km</t>
  </si>
  <si>
    <t>Grefsenkollen Opp</t>
  </si>
  <si>
    <t>Hadsel Maraton (10 km)</t>
  </si>
  <si>
    <t>Gråkallen Opp</t>
  </si>
  <si>
    <t>Ålesund Nyttårsm (halv)</t>
  </si>
  <si>
    <t>Sognsvann Rundt</t>
  </si>
  <si>
    <t>Trondheims Bratteste</t>
  </si>
  <si>
    <t>Gjeldnes Håvard</t>
  </si>
  <si>
    <t>Antall starter 2017</t>
  </si>
  <si>
    <t>Ålesund Vinterkarusell 4</t>
  </si>
  <si>
    <t>Halvorsen Åge</t>
  </si>
  <si>
    <t>Fredrikstadløpet</t>
  </si>
  <si>
    <t>Ørasprinten</t>
  </si>
  <si>
    <t>Wærnes Andreas D</t>
  </si>
  <si>
    <t>Inov-Trail løp 1</t>
  </si>
  <si>
    <t>Bodø-Gampen, 2. løp</t>
  </si>
  <si>
    <t>Trønderjogg, 5km</t>
  </si>
  <si>
    <t>Inov-Trail løp 2</t>
  </si>
  <si>
    <t>Fremstad Stian</t>
  </si>
  <si>
    <t>Inov-Trail løp 3</t>
  </si>
  <si>
    <t>Haugen Tommy Andrè</t>
  </si>
  <si>
    <t>Banestevne Børsa</t>
  </si>
  <si>
    <t>Haltli Eivind Johan</t>
  </si>
  <si>
    <t>Einmo Alise</t>
  </si>
  <si>
    <t>Vennafjellet Opp</t>
  </si>
  <si>
    <t>Mogstad Ragnhild</t>
  </si>
  <si>
    <t>Theigmann Tom Frode</t>
  </si>
  <si>
    <t>Nidarø Rundt</t>
  </si>
  <si>
    <t>Snipsøyrvatnet Rundt</t>
  </si>
  <si>
    <t>Fornebuløpet, 5 km</t>
  </si>
  <si>
    <t>Rekordmila</t>
  </si>
  <si>
    <t>10.06.</t>
  </si>
  <si>
    <t>Birkebeinerløpet</t>
  </si>
  <si>
    <t>Nybrottkarusellen, 3.000m</t>
  </si>
  <si>
    <t>Utleiraløpet</t>
  </si>
  <si>
    <t>Ribbemaraton</t>
  </si>
  <si>
    <t>Wærness Andreas Dahlø</t>
  </si>
  <si>
    <t>Gøteborg Maraton</t>
  </si>
  <si>
    <t>Fredrikstad Maraton</t>
  </si>
  <si>
    <t>Cannonball Jevnaker</t>
  </si>
  <si>
    <t>Sande Ingebjørg</t>
  </si>
  <si>
    <t>Antall starter 2018</t>
  </si>
  <si>
    <t>Mårdalen Tarjei M</t>
  </si>
  <si>
    <t>Olsen Terje</t>
  </si>
  <si>
    <t>Røen Lars Bakken</t>
  </si>
  <si>
    <t>Eriksen Jon</t>
  </si>
  <si>
    <t>Rødsgaard Marthe</t>
  </si>
  <si>
    <t>Aalbu Steinar</t>
  </si>
  <si>
    <t>24.08.</t>
  </si>
  <si>
    <t>Rodal Lars Kristian</t>
  </si>
  <si>
    <t>Skjermo Ola Andreas</t>
  </si>
  <si>
    <t>M</t>
  </si>
  <si>
    <t>Hlagunset Jørgen</t>
  </si>
  <si>
    <t>09.09.</t>
  </si>
  <si>
    <t>Espelien Markus</t>
  </si>
  <si>
    <t>13.01.</t>
  </si>
  <si>
    <t>Magni Maraton</t>
  </si>
  <si>
    <t>Partille 6-timmars</t>
  </si>
  <si>
    <t>14.04.</t>
  </si>
  <si>
    <t>12.05.</t>
  </si>
  <si>
    <t>Svein Erik Bakke ultraløp</t>
  </si>
  <si>
    <t>24.06.</t>
  </si>
  <si>
    <t>Kick Master (ultra)maraton</t>
  </si>
  <si>
    <t>07.07.</t>
  </si>
  <si>
    <t>Unionsmaraton</t>
  </si>
  <si>
    <t>Ronny og Jan Billys maraton</t>
  </si>
  <si>
    <t>14.07.</t>
  </si>
  <si>
    <t>25.08.</t>
  </si>
  <si>
    <t>Ringerike 6-timers/mar.</t>
  </si>
  <si>
    <t>08.09.</t>
  </si>
  <si>
    <t>Skräcklanmaran</t>
  </si>
  <si>
    <t>15.09.</t>
  </si>
  <si>
    <t>Oslo Maraton</t>
  </si>
  <si>
    <t>29.09.</t>
  </si>
  <si>
    <t>13.10.</t>
  </si>
  <si>
    <t>27.10.</t>
  </si>
  <si>
    <t>27.12.</t>
  </si>
  <si>
    <t>Cannonball Julemaraton</t>
  </si>
  <si>
    <t>08.12.</t>
  </si>
  <si>
    <t>23.12.</t>
  </si>
  <si>
    <t>Jar Maraton</t>
  </si>
  <si>
    <t>11.11.</t>
  </si>
  <si>
    <t>Remembrance Day Marathon</t>
  </si>
  <si>
    <t>15.01.</t>
  </si>
  <si>
    <t>04.02.</t>
  </si>
  <si>
    <t>NM Innendørs, Bærum, 3.000m</t>
  </si>
  <si>
    <t>12.02.</t>
  </si>
  <si>
    <t>20.03.</t>
  </si>
  <si>
    <t>08.04.</t>
  </si>
  <si>
    <t>11.04.</t>
  </si>
  <si>
    <t>18.04.</t>
  </si>
  <si>
    <t>19.04.</t>
  </si>
  <si>
    <t>Parkløpet, Ås</t>
  </si>
  <si>
    <t>Sentrumsløpet</t>
  </si>
  <si>
    <t>25.04.</t>
  </si>
  <si>
    <t>Bodø-Gampen, 1. løp</t>
  </si>
  <si>
    <t>Eldevik Jørund</t>
  </si>
  <si>
    <t>09.01.</t>
  </si>
  <si>
    <t>01.05.</t>
  </si>
  <si>
    <t>Ås, 1.500m</t>
  </si>
  <si>
    <t>02.05.</t>
  </si>
  <si>
    <t>11.05.</t>
  </si>
  <si>
    <t>15.06.</t>
  </si>
  <si>
    <t>17.08.</t>
  </si>
  <si>
    <t>08.05.</t>
  </si>
  <si>
    <t>"300m-stevne", Trondheim Stadion</t>
  </si>
  <si>
    <t>09.05.</t>
  </si>
  <si>
    <t>Bodø-gampen nr 3, 3,7km</t>
  </si>
  <si>
    <t>13.05.</t>
  </si>
  <si>
    <t>15.05.</t>
  </si>
  <si>
    <t>KFUM-stevne, 1.500m, Bislett</t>
  </si>
  <si>
    <t>15.05,</t>
  </si>
  <si>
    <t>20.05.</t>
  </si>
  <si>
    <t>Riga Halvmaraton</t>
  </si>
  <si>
    <t>30.06.</t>
  </si>
  <si>
    <t>Ræta Opp, Todalen</t>
  </si>
  <si>
    <t>Vassfjellet Opp, Kvål</t>
  </si>
  <si>
    <t>10km, Singapore</t>
  </si>
  <si>
    <t>01.07.</t>
  </si>
  <si>
    <t>Blåfjelløpet</t>
  </si>
  <si>
    <t>Brulanesløpet</t>
  </si>
  <si>
    <t>13.07.</t>
  </si>
  <si>
    <t>Arnaneslaupet, Island</t>
  </si>
  <si>
    <t>15.07.</t>
  </si>
  <si>
    <t>Vesturgatahlaupet, Island</t>
  </si>
  <si>
    <t>21.07.</t>
  </si>
  <si>
    <t>Halvmaraton, Smøla</t>
  </si>
  <si>
    <t>22.07.</t>
  </si>
  <si>
    <t>Mefjellet Opp</t>
  </si>
  <si>
    <t>28.07.</t>
  </si>
  <si>
    <t>04.08.</t>
  </si>
  <si>
    <t>NM Terrengultra, 70 km</t>
  </si>
  <si>
    <t>23.05.</t>
  </si>
  <si>
    <t>Nybrottkarusellen, 5 km</t>
  </si>
  <si>
    <t>AF-stevne Vår, Øya, 600m</t>
  </si>
  <si>
    <t>24.05.</t>
  </si>
  <si>
    <t>26.05.</t>
  </si>
  <si>
    <t>Våttån Opp, Børsa</t>
  </si>
  <si>
    <t>27.05.</t>
  </si>
  <si>
    <t>Trondheimslekene 3.000m</t>
  </si>
  <si>
    <t>Trondheimslekene 400m</t>
  </si>
  <si>
    <t>Molde 7 Topper</t>
  </si>
  <si>
    <t>30.05.</t>
  </si>
  <si>
    <t>Hyttfossen, Klæbu</t>
  </si>
  <si>
    <t>02.06.</t>
  </si>
  <si>
    <t>BDO-lekene, 800m</t>
  </si>
  <si>
    <t>Nittedal, 3.000m</t>
  </si>
  <si>
    <t>03.06.</t>
  </si>
  <si>
    <t>Halsa Opp</t>
  </si>
  <si>
    <t>06.06.</t>
  </si>
  <si>
    <t>Gauldalsløpet</t>
  </si>
  <si>
    <t>Bodø-gampen nr 7, 2,5km</t>
  </si>
  <si>
    <t>29.05.</t>
  </si>
  <si>
    <t>Inov-Trail løp 8</t>
  </si>
  <si>
    <t>1.500m, England</t>
  </si>
  <si>
    <t>Devon Open, 5.000m</t>
  </si>
  <si>
    <t>13.06.</t>
  </si>
  <si>
    <t>16.06.</t>
  </si>
  <si>
    <t>Bodø-gampen løp 6, 2,6km</t>
  </si>
  <si>
    <t>22.05.</t>
  </si>
  <si>
    <t>Inov-8 Tampere Trailcup</t>
  </si>
  <si>
    <t>Tyrvinglekene 800m</t>
  </si>
  <si>
    <t>Varden Opp</t>
  </si>
  <si>
    <t>17.06.</t>
  </si>
  <si>
    <t>09.06.</t>
  </si>
  <si>
    <t>Kuikka-Hölkkä</t>
  </si>
  <si>
    <t>19.06.</t>
  </si>
  <si>
    <t>Trønder-Øst-Løpet 5 og 10 km</t>
  </si>
  <si>
    <t>Bolme Magne</t>
  </si>
  <si>
    <t>21.06.</t>
  </si>
  <si>
    <t>Veidekkelekene 1.500m</t>
  </si>
  <si>
    <t>23.06.</t>
  </si>
  <si>
    <t>Kpt Dreiers Minneløp</t>
  </si>
  <si>
    <t>20.06.</t>
  </si>
  <si>
    <t xml:space="preserve">Exeter Arena, 1 eng mile </t>
  </si>
  <si>
    <t>Bristol&amp;West Fast, 5.000m (B-heat)</t>
  </si>
  <si>
    <t>12.08.</t>
  </si>
  <si>
    <t>18.08.</t>
  </si>
  <si>
    <t>Skåla Opp</t>
  </si>
  <si>
    <t>20.08.</t>
  </si>
  <si>
    <t>Nadderud, 800m</t>
  </si>
  <si>
    <t>22.08.</t>
  </si>
  <si>
    <t>Watford Open, 3.000m, heat 2</t>
  </si>
  <si>
    <t>23.08.</t>
  </si>
  <si>
    <t>Sjøsidestevnet, Hommelvik, 1.500m</t>
  </si>
  <si>
    <t>Elveløpet, Verdal</t>
  </si>
  <si>
    <t>26.08.</t>
  </si>
  <si>
    <t>NM Veteraner, Øv.Minde, 5.000m</t>
  </si>
  <si>
    <t>Vassfjellet Rundt</t>
  </si>
  <si>
    <t>Flemstubben</t>
  </si>
  <si>
    <t>01.09.</t>
  </si>
  <si>
    <t>Oppdal Fjellmaraton(22km)</t>
  </si>
  <si>
    <t>Trondheim Maraton 10km</t>
  </si>
  <si>
    <t>Trondheim Maraton Halv</t>
  </si>
  <si>
    <t>Trondheim Maraton Hel</t>
  </si>
  <si>
    <t>Trondheim Maraton Team</t>
  </si>
  <si>
    <t>04.09.</t>
  </si>
  <si>
    <t>Åpent klubbm. Hommelvik, 800m</t>
  </si>
  <si>
    <t>Bodø Run Festival (10km)</t>
  </si>
  <si>
    <t>02.09.</t>
  </si>
  <si>
    <t>Torvikbukt 6 Topper</t>
  </si>
  <si>
    <t>10.09.</t>
  </si>
  <si>
    <t>Gylvatne Opp</t>
  </si>
  <si>
    <t>12.09.</t>
  </si>
  <si>
    <t>Bodø-gampen nr 12</t>
  </si>
  <si>
    <t>16.09.</t>
  </si>
  <si>
    <t>Freikollen Opp</t>
  </si>
  <si>
    <t>Berlin Maraton</t>
  </si>
  <si>
    <t>19.09.</t>
  </si>
  <si>
    <t>Bråtesten</t>
  </si>
  <si>
    <t>22.09.</t>
  </si>
  <si>
    <t>26.09.</t>
  </si>
  <si>
    <t>25.09.</t>
  </si>
  <si>
    <t>Terrengløp Klæbu</t>
  </si>
  <si>
    <t>30.09.</t>
  </si>
  <si>
    <t>Ørsjødilten</t>
  </si>
  <si>
    <t>Ranheim til Topps</t>
  </si>
  <si>
    <t>06.10.</t>
  </si>
  <si>
    <t>Østremssetra Opp, Ålesund</t>
  </si>
  <si>
    <t>Fort Myers, Florida</t>
  </si>
  <si>
    <t>14.10.</t>
  </si>
  <si>
    <t>NM Terrengløp, Bratsberg</t>
  </si>
  <si>
    <t>15.10.</t>
  </si>
  <si>
    <t>Palma Maraton (10 km)</t>
  </si>
  <si>
    <t>10.10.</t>
  </si>
  <si>
    <t xml:space="preserve">Ås, 5.000m </t>
  </si>
  <si>
    <t>20.10.</t>
  </si>
  <si>
    <t>21.10.</t>
  </si>
  <si>
    <t>23.10.</t>
  </si>
  <si>
    <t>Trøndersk Vinterkarusell 2</t>
  </si>
  <si>
    <t>17.11.</t>
  </si>
  <si>
    <t>Trøndersk Vinterkarusell 3</t>
  </si>
  <si>
    <t>02.12.</t>
  </si>
  <si>
    <t>Bodø Adventskarusell 1</t>
  </si>
  <si>
    <t>Ålesund Vinterkarusell 2</t>
  </si>
  <si>
    <t>09.12.</t>
  </si>
  <si>
    <t>Telford 10K</t>
  </si>
  <si>
    <t>16.12.</t>
  </si>
  <si>
    <t>Bodø Adventskarusell 3</t>
  </si>
  <si>
    <t>30.12.</t>
  </si>
  <si>
    <t>Hostovatne Rundt</t>
  </si>
  <si>
    <t>31.07.</t>
  </si>
  <si>
    <t>Southern Atletics League Division 3SW 3.000m</t>
  </si>
  <si>
    <t>South West Inter Counties 1.500m</t>
  </si>
  <si>
    <t>BMC Regional Races 1.500m (heat B)</t>
  </si>
  <si>
    <t>Southern Atletics League Division 3SW 1.500m</t>
  </si>
  <si>
    <t>28.08.</t>
  </si>
  <si>
    <t>BMC Regional Races 1.500m</t>
  </si>
  <si>
    <t>03.18.</t>
  </si>
  <si>
    <t>BUCS Championships, Brunel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</si>
</sst>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14]d\.\ mmmm\ yyyy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[$€-2]\ ###,000_);[Red]\([$€-2]\ ###,0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16"/>
      <name val="Bookman Old Style"/>
      <family val="1"/>
    </font>
    <font>
      <b/>
      <sz val="36"/>
      <name val="Bookman Old Style"/>
      <family val="1"/>
    </font>
    <font>
      <b/>
      <sz val="12"/>
      <name val="Bookman Old Style"/>
      <family val="1"/>
    </font>
    <font>
      <b/>
      <sz val="48"/>
      <name val="Bookman Old Style"/>
      <family val="1"/>
    </font>
    <font>
      <b/>
      <sz val="22"/>
      <name val="Bookman Old Style"/>
      <family val="1"/>
    </font>
    <font>
      <b/>
      <sz val="11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Bookman Old Style"/>
      <family val="1"/>
    </font>
    <font>
      <b/>
      <sz val="18"/>
      <name val="Bookman Old Style"/>
      <family val="1"/>
    </font>
    <font>
      <b/>
      <sz val="10.5"/>
      <name val="Bookman Old Style"/>
      <family val="1"/>
    </font>
    <font>
      <b/>
      <sz val="7"/>
      <name val="Bookman Old Style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lightGray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 textRotation="90"/>
    </xf>
    <xf numFmtId="0" fontId="10" fillId="33" borderId="12" xfId="0" applyFont="1" applyFill="1" applyBorder="1" applyAlignment="1">
      <alignment textRotation="255"/>
    </xf>
    <xf numFmtId="0" fontId="11" fillId="33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" fontId="4" fillId="33" borderId="14" xfId="0" applyNumberFormat="1" applyFont="1" applyFill="1" applyBorder="1" applyAlignment="1">
      <alignment textRotation="255"/>
    </xf>
    <xf numFmtId="0" fontId="13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 textRotation="90"/>
    </xf>
    <xf numFmtId="0" fontId="13" fillId="33" borderId="11" xfId="0" applyFont="1" applyFill="1" applyBorder="1" applyAlignment="1">
      <alignment horizontal="center" textRotation="90"/>
    </xf>
    <xf numFmtId="16" fontId="7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16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33" borderId="15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7" fillId="0" borderId="10" xfId="0" applyFont="1" applyBorder="1" applyAlignment="1">
      <alignment textRotation="90"/>
    </xf>
    <xf numFmtId="0" fontId="10" fillId="0" borderId="11" xfId="0" applyFont="1" applyBorder="1" applyAlignment="1">
      <alignment textRotation="90"/>
    </xf>
    <xf numFmtId="0" fontId="17" fillId="0" borderId="0" xfId="0" applyFont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1" borderId="11" xfId="0" applyFont="1" applyFill="1" applyBorder="1" applyAlignment="1">
      <alignment/>
    </xf>
    <xf numFmtId="0" fontId="16" fillId="0" borderId="0" xfId="0" applyFont="1" applyAlignment="1">
      <alignment/>
    </xf>
    <xf numFmtId="1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17" fillId="34" borderId="17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1" xfId="0" applyFont="1" applyFill="1" applyBorder="1" applyAlignment="1" quotePrefix="1">
      <alignment/>
    </xf>
    <xf numFmtId="0" fontId="1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textRotation="90"/>
    </xf>
    <xf numFmtId="0" fontId="7" fillId="0" borderId="12" xfId="0" applyFont="1" applyBorder="1" applyAlignment="1">
      <alignment/>
    </xf>
    <xf numFmtId="0" fontId="18" fillId="35" borderId="11" xfId="0" applyFont="1" applyFill="1" applyBorder="1" applyAlignment="1">
      <alignment/>
    </xf>
    <xf numFmtId="16" fontId="16" fillId="0" borderId="11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1" xfId="0" applyFont="1" applyFill="1" applyBorder="1" applyAlignment="1" quotePrefix="1">
      <alignment/>
    </xf>
    <xf numFmtId="0" fontId="7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7" fillId="35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16" fillId="1" borderId="11" xfId="0" applyFont="1" applyFill="1" applyBorder="1" applyAlignment="1">
      <alignment/>
    </xf>
    <xf numFmtId="0" fontId="5" fillId="0" borderId="11" xfId="0" applyFont="1" applyBorder="1" applyAlignment="1">
      <alignment textRotation="90"/>
    </xf>
    <xf numFmtId="0" fontId="17" fillId="34" borderId="12" xfId="0" applyFont="1" applyFill="1" applyBorder="1" applyAlignment="1">
      <alignment horizontal="center"/>
    </xf>
    <xf numFmtId="0" fontId="17" fillId="34" borderId="17" xfId="0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2" fillId="34" borderId="12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6" fillId="1" borderId="17" xfId="0" applyFont="1" applyFill="1" applyBorder="1" applyAlignment="1">
      <alignment horizontal="center"/>
    </xf>
    <xf numFmtId="0" fontId="10" fillId="1" borderId="12" xfId="0" applyFont="1" applyFill="1" applyBorder="1" applyAlignment="1">
      <alignment horizontal="center"/>
    </xf>
    <xf numFmtId="0" fontId="10" fillId="1" borderId="17" xfId="0" applyFont="1" applyFill="1" applyBorder="1" applyAlignment="1">
      <alignment horizontal="center"/>
    </xf>
    <xf numFmtId="0" fontId="10" fillId="1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1" width="6.8515625" style="31" bestFit="1" customWidth="1"/>
    <col min="2" max="2" width="25.57421875" style="31" customWidth="1"/>
    <col min="3" max="3" width="3.00390625" style="31" bestFit="1" customWidth="1"/>
    <col min="4" max="4" width="2.8515625" style="31" bestFit="1" customWidth="1"/>
    <col min="5" max="5" width="3.57421875" style="31" bestFit="1" customWidth="1"/>
    <col min="6" max="6" width="3.00390625" style="31" bestFit="1" customWidth="1"/>
    <col min="7" max="7" width="2.8515625" style="31" bestFit="1" customWidth="1"/>
    <col min="8" max="10" width="3.00390625" style="31" bestFit="1" customWidth="1"/>
    <col min="11" max="15" width="2.8515625" style="31" bestFit="1" customWidth="1"/>
    <col min="16" max="16" width="3.00390625" style="31" bestFit="1" customWidth="1"/>
    <col min="17" max="18" width="2.8515625" style="31" bestFit="1" customWidth="1"/>
    <col min="19" max="19" width="3.00390625" style="31" bestFit="1" customWidth="1"/>
    <col min="20" max="25" width="2.8515625" style="31" bestFit="1" customWidth="1"/>
    <col min="26" max="26" width="4.140625" style="31" bestFit="1" customWidth="1"/>
    <col min="27" max="27" width="3.00390625" style="31" bestFit="1" customWidth="1"/>
    <col min="28" max="29" width="2.8515625" style="31" bestFit="1" customWidth="1"/>
    <col min="30" max="32" width="3.00390625" style="31" bestFit="1" customWidth="1"/>
    <col min="33" max="33" width="2.8515625" style="31" bestFit="1" customWidth="1"/>
    <col min="34" max="34" width="4.140625" style="31" bestFit="1" customWidth="1"/>
    <col min="35" max="37" width="2.8515625" style="31" bestFit="1" customWidth="1"/>
    <col min="38" max="39" width="3.00390625" style="31" bestFit="1" customWidth="1"/>
    <col min="40" max="41" width="2.8515625" style="31" bestFit="1" customWidth="1"/>
    <col min="42" max="43" width="4.140625" style="31" bestFit="1" customWidth="1"/>
    <col min="44" max="45" width="2.8515625" style="31" bestFit="1" customWidth="1"/>
    <col min="46" max="46" width="3.00390625" style="31" customWidth="1"/>
    <col min="47" max="47" width="2.8515625" style="31" bestFit="1" customWidth="1"/>
    <col min="48" max="48" width="3.00390625" style="31" bestFit="1" customWidth="1"/>
    <col min="49" max="50" width="2.8515625" style="31" customWidth="1"/>
    <col min="51" max="51" width="3.00390625" style="31" bestFit="1" customWidth="1"/>
    <col min="52" max="52" width="4.140625" style="31" bestFit="1" customWidth="1"/>
    <col min="53" max="56" width="3.00390625" style="31" bestFit="1" customWidth="1"/>
    <col min="57" max="57" width="4.140625" style="31" bestFit="1" customWidth="1"/>
    <col min="58" max="58" width="2.8515625" style="31" bestFit="1" customWidth="1"/>
    <col min="59" max="59" width="3.00390625" style="31" bestFit="1" customWidth="1"/>
    <col min="60" max="60" width="2.8515625" style="31" bestFit="1" customWidth="1"/>
    <col min="61" max="61" width="4.140625" style="31" bestFit="1" customWidth="1"/>
    <col min="62" max="62" width="2.8515625" style="31" bestFit="1" customWidth="1"/>
    <col min="63" max="63" width="3.00390625" style="31" bestFit="1" customWidth="1"/>
    <col min="64" max="65" width="2.8515625" style="31" bestFit="1" customWidth="1"/>
    <col min="66" max="66" width="3.00390625" style="31" bestFit="1" customWidth="1"/>
    <col min="67" max="67" width="3.00390625" style="31" customWidth="1"/>
    <col min="68" max="68" width="2.8515625" style="31" bestFit="1" customWidth="1"/>
    <col min="69" max="69" width="4.140625" style="31" bestFit="1" customWidth="1"/>
    <col min="70" max="70" width="3.00390625" style="31" bestFit="1" customWidth="1"/>
    <col min="71" max="71" width="29.57421875" style="31" bestFit="1" customWidth="1"/>
    <col min="72" max="16384" width="11.421875" style="31" customWidth="1"/>
  </cols>
  <sheetData>
    <row r="1" spans="1:71" s="29" customFormat="1" ht="23.2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3"/>
      <c r="BA1" s="50"/>
      <c r="BB1" s="50"/>
      <c r="BC1" s="50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3"/>
    </row>
    <row r="2" spans="1:71" ht="124.5">
      <c r="A2" s="10"/>
      <c r="B2" s="30">
        <v>2018</v>
      </c>
      <c r="C2" s="27" t="s">
        <v>66</v>
      </c>
      <c r="D2" s="27" t="s">
        <v>44</v>
      </c>
      <c r="E2" s="27" t="s">
        <v>64</v>
      </c>
      <c r="F2" s="27" t="s">
        <v>28</v>
      </c>
      <c r="G2" s="27" t="s">
        <v>269</v>
      </c>
      <c r="H2" s="27" t="s">
        <v>1</v>
      </c>
      <c r="I2" s="27" t="s">
        <v>78</v>
      </c>
      <c r="J2" s="27" t="s">
        <v>40</v>
      </c>
      <c r="K2" s="27" t="s">
        <v>85</v>
      </c>
      <c r="L2" s="27" t="s">
        <v>2</v>
      </c>
      <c r="M2" s="27" t="s">
        <v>124</v>
      </c>
      <c r="N2" s="27" t="s">
        <v>197</v>
      </c>
      <c r="O2" s="27" t="s">
        <v>146</v>
      </c>
      <c r="P2" s="27" t="s">
        <v>155</v>
      </c>
      <c r="Q2" s="27" t="s">
        <v>19</v>
      </c>
      <c r="R2" s="27" t="s">
        <v>92</v>
      </c>
      <c r="S2" s="27" t="s">
        <v>119</v>
      </c>
      <c r="T2" s="27" t="s">
        <v>108</v>
      </c>
      <c r="U2" s="27" t="s">
        <v>46</v>
      </c>
      <c r="V2" s="27" t="s">
        <v>25</v>
      </c>
      <c r="W2" s="27" t="s">
        <v>153</v>
      </c>
      <c r="X2" s="27" t="s">
        <v>50</v>
      </c>
      <c r="Y2" s="27" t="s">
        <v>123</v>
      </c>
      <c r="Z2" s="27" t="s">
        <v>111</v>
      </c>
      <c r="AA2" s="27" t="s">
        <v>121</v>
      </c>
      <c r="AB2" s="27" t="s">
        <v>68</v>
      </c>
      <c r="AC2" s="27" t="s">
        <v>32</v>
      </c>
      <c r="AD2" s="27" t="s">
        <v>73</v>
      </c>
      <c r="AE2" s="27" t="s">
        <v>47</v>
      </c>
      <c r="AF2" s="27" t="s">
        <v>43</v>
      </c>
      <c r="AG2" s="27" t="s">
        <v>51</v>
      </c>
      <c r="AH2" s="27" t="s">
        <v>72</v>
      </c>
      <c r="AI2" s="27" t="s">
        <v>54</v>
      </c>
      <c r="AJ2" s="27" t="s">
        <v>126</v>
      </c>
      <c r="AK2" s="27" t="s">
        <v>34</v>
      </c>
      <c r="AL2" s="27" t="s">
        <v>143</v>
      </c>
      <c r="AM2" s="27" t="s">
        <v>36</v>
      </c>
      <c r="AN2" s="27" t="s">
        <v>26</v>
      </c>
      <c r="AO2" s="27" t="s">
        <v>65</v>
      </c>
      <c r="AP2" s="27" t="s">
        <v>94</v>
      </c>
      <c r="AQ2" s="27" t="s">
        <v>91</v>
      </c>
      <c r="AR2" s="27" t="s">
        <v>144</v>
      </c>
      <c r="AS2" s="27" t="s">
        <v>77</v>
      </c>
      <c r="AT2" s="27" t="s">
        <v>150</v>
      </c>
      <c r="AU2" s="27" t="s">
        <v>20</v>
      </c>
      <c r="AV2" s="27" t="s">
        <v>147</v>
      </c>
      <c r="AW2" s="27" t="s">
        <v>145</v>
      </c>
      <c r="AX2" s="27" t="s">
        <v>141</v>
      </c>
      <c r="AY2" s="27" t="s">
        <v>87</v>
      </c>
      <c r="AZ2" s="27" t="s">
        <v>151</v>
      </c>
      <c r="BA2" s="27" t="s">
        <v>97</v>
      </c>
      <c r="BB2" s="27" t="s">
        <v>93</v>
      </c>
      <c r="BC2" s="27" t="s">
        <v>89</v>
      </c>
      <c r="BD2" s="27" t="s">
        <v>18</v>
      </c>
      <c r="BE2" s="27" t="s">
        <v>42</v>
      </c>
      <c r="BF2" s="27" t="s">
        <v>4</v>
      </c>
      <c r="BG2" s="27" t="s">
        <v>22</v>
      </c>
      <c r="BH2" s="27" t="s">
        <v>127</v>
      </c>
      <c r="BI2" s="27" t="s">
        <v>52</v>
      </c>
      <c r="BJ2" s="27" t="s">
        <v>99</v>
      </c>
      <c r="BK2" s="27" t="s">
        <v>5</v>
      </c>
      <c r="BL2" s="27" t="s">
        <v>90</v>
      </c>
      <c r="BM2" s="27" t="s">
        <v>114</v>
      </c>
      <c r="BN2" s="27" t="s">
        <v>98</v>
      </c>
      <c r="BO2" s="27" t="s">
        <v>148</v>
      </c>
      <c r="BP2" s="27" t="s">
        <v>84</v>
      </c>
      <c r="BQ2" s="27" t="s">
        <v>49</v>
      </c>
      <c r="BR2" s="56"/>
      <c r="BS2" s="30">
        <f aca="true" t="shared" si="0" ref="BS2:BS33">B2</f>
        <v>2018</v>
      </c>
    </row>
    <row r="3" spans="1:71" s="44" customFormat="1" ht="12">
      <c r="A3" s="12" t="s">
        <v>198</v>
      </c>
      <c r="B3" s="57" t="s">
        <v>110</v>
      </c>
      <c r="C3" s="55" t="s">
        <v>39</v>
      </c>
      <c r="D3" s="55"/>
      <c r="E3" s="55"/>
      <c r="F3" s="55"/>
      <c r="G3" s="55"/>
      <c r="H3" s="55"/>
      <c r="I3" s="55"/>
      <c r="J3" s="55">
        <v>1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4"/>
      <c r="BR3" s="12">
        <f aca="true" t="shared" si="1" ref="BR3:BR34">COUNTA(C3:BQ3)</f>
        <v>2</v>
      </c>
      <c r="BS3" s="43" t="str">
        <f t="shared" si="0"/>
        <v>Ålesund Vinterkarusell 4</v>
      </c>
    </row>
    <row r="4" spans="1:71" s="44" customFormat="1" ht="12">
      <c r="A4" s="12" t="s">
        <v>156</v>
      </c>
      <c r="B4" s="57" t="s">
        <v>157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4">
        <v>2</v>
      </c>
      <c r="BR4" s="12">
        <f t="shared" si="1"/>
        <v>1</v>
      </c>
      <c r="BS4" s="43" t="str">
        <f t="shared" si="0"/>
        <v>Magni Maraton</v>
      </c>
    </row>
    <row r="5" spans="1:71" s="44" customFormat="1" ht="12">
      <c r="A5" s="12" t="s">
        <v>349</v>
      </c>
      <c r="B5" s="57" t="s">
        <v>350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>
        <v>102</v>
      </c>
      <c r="BJ5" s="55"/>
      <c r="BK5" s="55"/>
      <c r="BL5" s="55"/>
      <c r="BM5" s="55"/>
      <c r="BN5" s="55"/>
      <c r="BO5" s="55"/>
      <c r="BP5" s="55"/>
      <c r="BQ5" s="54"/>
      <c r="BR5" s="12">
        <f t="shared" si="1"/>
        <v>1</v>
      </c>
      <c r="BS5" s="43" t="str">
        <f t="shared" si="0"/>
        <v>BUCS Championships, Brunel</v>
      </c>
    </row>
    <row r="6" spans="1:71" s="44" customFormat="1" ht="12.75">
      <c r="A6" s="15" t="s">
        <v>188</v>
      </c>
      <c r="B6" s="57" t="s">
        <v>82</v>
      </c>
      <c r="C6" s="6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3"/>
      <c r="AD6" s="53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>
        <v>1</v>
      </c>
      <c r="BI6" s="55"/>
      <c r="BJ6" s="55"/>
      <c r="BK6" s="55"/>
      <c r="BL6" s="55"/>
      <c r="BM6" s="55"/>
      <c r="BN6" s="55"/>
      <c r="BO6" s="55"/>
      <c r="BP6" s="55"/>
      <c r="BQ6" s="55"/>
      <c r="BR6" s="12">
        <f t="shared" si="1"/>
        <v>1</v>
      </c>
      <c r="BS6" s="43" t="str">
        <f t="shared" si="0"/>
        <v>Vinterkarusell-6, Leangen</v>
      </c>
    </row>
    <row r="7" spans="1:71" s="44" customFormat="1" ht="12.75">
      <c r="A7" s="15" t="s">
        <v>189</v>
      </c>
      <c r="B7" s="57" t="s">
        <v>112</v>
      </c>
      <c r="C7" s="6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3"/>
      <c r="AD7" s="53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>
        <v>5</v>
      </c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12">
        <f t="shared" si="1"/>
        <v>1</v>
      </c>
      <c r="BS7" s="43" t="str">
        <f t="shared" si="0"/>
        <v>Fredrikstadløpet</v>
      </c>
    </row>
    <row r="8" spans="1:71" s="44" customFormat="1" ht="12.75">
      <c r="A8" s="15" t="s">
        <v>159</v>
      </c>
      <c r="B8" s="57" t="s">
        <v>158</v>
      </c>
      <c r="C8" s="6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3"/>
      <c r="AD8" s="53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>
        <v>49</v>
      </c>
      <c r="BR8" s="12">
        <f t="shared" si="1"/>
        <v>1</v>
      </c>
      <c r="BS8" s="43" t="str">
        <f t="shared" si="0"/>
        <v>Partille 6-timmars</v>
      </c>
    </row>
    <row r="9" spans="1:71" s="44" customFormat="1" ht="12">
      <c r="A9" s="12" t="s">
        <v>191</v>
      </c>
      <c r="B9" s="57" t="s">
        <v>106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34">
        <v>1</v>
      </c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66"/>
      <c r="BR9" s="12">
        <f t="shared" si="1"/>
        <v>1</v>
      </c>
      <c r="BS9" s="43" t="str">
        <f t="shared" si="0"/>
        <v>Sognsvann Rundt</v>
      </c>
    </row>
    <row r="10" spans="1:71" s="44" customFormat="1" ht="12">
      <c r="A10" s="12" t="s">
        <v>160</v>
      </c>
      <c r="B10" s="57" t="s">
        <v>161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67">
        <v>4</v>
      </c>
      <c r="BR10" s="12">
        <f t="shared" si="1"/>
        <v>1</v>
      </c>
      <c r="BS10" s="43" t="str">
        <f t="shared" si="0"/>
        <v>Svein Erik Bakke ultraløp</v>
      </c>
    </row>
    <row r="11" spans="1:71" s="44" customFormat="1" ht="12">
      <c r="A11" s="12" t="s">
        <v>159</v>
      </c>
      <c r="B11" s="57" t="s">
        <v>113</v>
      </c>
      <c r="C11" s="55"/>
      <c r="D11" s="55"/>
      <c r="E11" s="55"/>
      <c r="F11" s="55"/>
      <c r="G11" s="55"/>
      <c r="H11" s="55">
        <v>1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>
        <v>10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>
        <v>8</v>
      </c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>
        <v>11</v>
      </c>
      <c r="BO11" s="55"/>
      <c r="BP11" s="55"/>
      <c r="BQ11" s="66"/>
      <c r="BR11" s="12">
        <f t="shared" si="1"/>
        <v>4</v>
      </c>
      <c r="BS11" s="43" t="str">
        <f t="shared" si="0"/>
        <v>Ørasprinten</v>
      </c>
    </row>
    <row r="12" spans="1:71" s="44" customFormat="1" ht="12">
      <c r="A12" s="15" t="s">
        <v>191</v>
      </c>
      <c r="B12" s="57" t="s">
        <v>117</v>
      </c>
      <c r="C12" s="55"/>
      <c r="D12" s="55"/>
      <c r="E12" s="55">
        <v>6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>
        <v>2</v>
      </c>
      <c r="S12" s="55"/>
      <c r="T12" s="55"/>
      <c r="U12" s="55"/>
      <c r="V12" s="55"/>
      <c r="W12" s="55"/>
      <c r="X12" s="55"/>
      <c r="Y12" s="55"/>
      <c r="Z12" s="55"/>
      <c r="AA12" s="55"/>
      <c r="AB12" s="55">
        <v>6</v>
      </c>
      <c r="AC12" s="55"/>
      <c r="AD12" s="55">
        <v>5</v>
      </c>
      <c r="AE12" s="55"/>
      <c r="AF12" s="55"/>
      <c r="AG12" s="55"/>
      <c r="AH12" s="55"/>
      <c r="AI12" s="55"/>
      <c r="AJ12" s="55"/>
      <c r="AK12" s="55"/>
      <c r="AL12" s="55"/>
      <c r="AM12" s="55">
        <v>3</v>
      </c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>
        <v>16</v>
      </c>
      <c r="BB12" s="55"/>
      <c r="BC12" s="55">
        <v>4</v>
      </c>
      <c r="BD12" s="55"/>
      <c r="BE12" s="55"/>
      <c r="BF12" s="55"/>
      <c r="BG12" s="55">
        <v>13</v>
      </c>
      <c r="BH12" s="55">
        <v>6</v>
      </c>
      <c r="BI12" s="55"/>
      <c r="BJ12" s="55"/>
      <c r="BK12" s="55"/>
      <c r="BL12" s="55"/>
      <c r="BM12" s="55"/>
      <c r="BN12" s="55">
        <v>23</v>
      </c>
      <c r="BO12" s="55"/>
      <c r="BP12" s="55"/>
      <c r="BQ12" s="55"/>
      <c r="BR12" s="12">
        <f t="shared" si="1"/>
        <v>10</v>
      </c>
      <c r="BS12" s="43" t="str">
        <f t="shared" si="0"/>
        <v>Trønderjogg, 5km</v>
      </c>
    </row>
    <row r="13" spans="1:71" s="44" customFormat="1" ht="12">
      <c r="A13" s="15" t="s">
        <v>192</v>
      </c>
      <c r="B13" s="57" t="s">
        <v>193</v>
      </c>
      <c r="C13" s="55"/>
      <c r="D13" s="55"/>
      <c r="E13" s="55"/>
      <c r="F13" s="55"/>
      <c r="G13" s="55"/>
      <c r="H13" s="55"/>
      <c r="I13" s="55"/>
      <c r="J13" s="55"/>
      <c r="K13" s="55">
        <v>2</v>
      </c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12">
        <f t="shared" si="1"/>
        <v>1</v>
      </c>
      <c r="BS13" s="43" t="str">
        <f t="shared" si="0"/>
        <v>Parkløpet, Ås</v>
      </c>
    </row>
    <row r="14" spans="1:71" s="44" customFormat="1" ht="12">
      <c r="A14" s="15" t="s">
        <v>192</v>
      </c>
      <c r="B14" s="57" t="s">
        <v>194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>
        <v>10</v>
      </c>
      <c r="BL14" s="55"/>
      <c r="BM14" s="55"/>
      <c r="BN14" s="55"/>
      <c r="BO14" s="55"/>
      <c r="BP14" s="55"/>
      <c r="BQ14" s="55"/>
      <c r="BR14" s="12">
        <f t="shared" si="1"/>
        <v>1</v>
      </c>
      <c r="BS14" s="43" t="str">
        <f t="shared" si="0"/>
        <v>Sentrumsløpet</v>
      </c>
    </row>
    <row r="15" spans="1:71" s="44" customFormat="1" ht="12">
      <c r="A15" s="12" t="s">
        <v>190</v>
      </c>
      <c r="B15" s="57" t="s">
        <v>56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>
        <v>3</v>
      </c>
      <c r="AD15" s="55"/>
      <c r="AE15" s="55"/>
      <c r="AF15" s="55"/>
      <c r="AG15" s="55"/>
      <c r="AH15" s="55"/>
      <c r="AI15" s="55"/>
      <c r="AJ15" s="55"/>
      <c r="AK15" s="55"/>
      <c r="AL15" s="55"/>
      <c r="AM15" s="55">
        <v>3</v>
      </c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>
        <v>33</v>
      </c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12">
        <f t="shared" si="1"/>
        <v>3</v>
      </c>
      <c r="BS15" s="43" t="str">
        <f t="shared" si="0"/>
        <v>Fjellseterløpet</v>
      </c>
    </row>
    <row r="16" spans="1:71" s="44" customFormat="1" ht="12">
      <c r="A16" s="15" t="s">
        <v>199</v>
      </c>
      <c r="B16" s="57" t="s">
        <v>115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>
        <v>5</v>
      </c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12">
        <f t="shared" si="1"/>
        <v>1</v>
      </c>
      <c r="BS16" s="43" t="str">
        <f t="shared" si="0"/>
        <v>Inov-Trail løp 1</v>
      </c>
    </row>
    <row r="17" spans="1:71" s="44" customFormat="1" ht="12">
      <c r="A17" s="15" t="s">
        <v>195</v>
      </c>
      <c r="B17" s="57" t="s">
        <v>196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>
        <v>1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12">
        <f t="shared" si="1"/>
        <v>1</v>
      </c>
      <c r="BS17" s="68" t="str">
        <f t="shared" si="0"/>
        <v>Bodø-Gampen, 1. løp</v>
      </c>
    </row>
    <row r="18" spans="1:71" s="44" customFormat="1" ht="12">
      <c r="A18" s="44" t="s">
        <v>205</v>
      </c>
      <c r="B18" s="57" t="s">
        <v>118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>
        <v>6</v>
      </c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12">
        <f t="shared" si="1"/>
        <v>1</v>
      </c>
      <c r="BS18" s="43" t="str">
        <f t="shared" si="0"/>
        <v>Inov-Trail løp 2</v>
      </c>
    </row>
    <row r="19" spans="1:71" s="35" customFormat="1" ht="12">
      <c r="A19" s="59" t="s">
        <v>202</v>
      </c>
      <c r="B19" s="60" t="s">
        <v>60</v>
      </c>
      <c r="C19" s="54"/>
      <c r="D19" s="54"/>
      <c r="E19" s="54"/>
      <c r="F19" s="54"/>
      <c r="G19" s="54"/>
      <c r="H19" s="54" t="s">
        <v>152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 t="s">
        <v>152</v>
      </c>
      <c r="Y19" s="54"/>
      <c r="Z19" s="54"/>
      <c r="AA19" s="54"/>
      <c r="AB19" s="54"/>
      <c r="AC19" s="54"/>
      <c r="AD19" s="54"/>
      <c r="AE19" s="54"/>
      <c r="AF19" s="54"/>
      <c r="AG19" s="54" t="s">
        <v>152</v>
      </c>
      <c r="AH19" s="54"/>
      <c r="AI19" s="54"/>
      <c r="AJ19" s="54"/>
      <c r="AK19" s="54"/>
      <c r="AL19" s="54"/>
      <c r="AM19" s="54"/>
      <c r="AN19" s="54"/>
      <c r="AO19" s="54"/>
      <c r="AP19" s="54" t="s">
        <v>152</v>
      </c>
      <c r="AQ19" s="54"/>
      <c r="AR19" s="54"/>
      <c r="AS19" s="54"/>
      <c r="AT19" s="54"/>
      <c r="AU19" s="54" t="s">
        <v>152</v>
      </c>
      <c r="AV19" s="54" t="s">
        <v>152</v>
      </c>
      <c r="AW19" s="54"/>
      <c r="AX19" s="54"/>
      <c r="AY19" s="54"/>
      <c r="AZ19" s="54" t="s">
        <v>152</v>
      </c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12">
        <f t="shared" si="1"/>
        <v>7</v>
      </c>
      <c r="BS19" s="43" t="str">
        <f t="shared" si="0"/>
        <v>Rindal Løpskarusell 1</v>
      </c>
    </row>
    <row r="20" spans="1:71" s="44" customFormat="1" ht="12">
      <c r="A20" s="15" t="s">
        <v>201</v>
      </c>
      <c r="B20" s="57" t="s">
        <v>116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>
        <v>1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>
        <v>2</v>
      </c>
      <c r="BL20" s="55"/>
      <c r="BM20" s="55"/>
      <c r="BN20" s="55"/>
      <c r="BO20" s="55"/>
      <c r="BP20" s="55"/>
      <c r="BQ20" s="55"/>
      <c r="BR20" s="12">
        <f t="shared" si="1"/>
        <v>2</v>
      </c>
      <c r="BS20" s="68" t="str">
        <f t="shared" si="0"/>
        <v>Bodø-Gampen, 2. løp</v>
      </c>
    </row>
    <row r="21" spans="1:71" s="44" customFormat="1" ht="12">
      <c r="A21" s="15" t="s">
        <v>205</v>
      </c>
      <c r="B21" s="57" t="s">
        <v>57</v>
      </c>
      <c r="C21" s="55"/>
      <c r="D21" s="55"/>
      <c r="E21" s="55"/>
      <c r="F21" s="55"/>
      <c r="G21" s="55"/>
      <c r="H21" s="54">
        <v>2</v>
      </c>
      <c r="I21" s="54"/>
      <c r="J21" s="55"/>
      <c r="K21" s="55"/>
      <c r="L21" s="55">
        <v>4</v>
      </c>
      <c r="M21" s="55"/>
      <c r="N21" s="55"/>
      <c r="O21" s="55">
        <v>3</v>
      </c>
      <c r="P21" s="55"/>
      <c r="Q21" s="55"/>
      <c r="R21" s="55"/>
      <c r="S21" s="55"/>
      <c r="T21" s="55"/>
      <c r="U21" s="54">
        <v>2</v>
      </c>
      <c r="V21" s="54"/>
      <c r="W21" s="54"/>
      <c r="X21" s="55"/>
      <c r="Y21" s="55"/>
      <c r="Z21" s="55"/>
      <c r="AA21" s="55"/>
      <c r="AB21" s="55"/>
      <c r="AC21" s="55"/>
      <c r="AD21" s="55"/>
      <c r="AE21" s="55"/>
      <c r="AF21" s="55"/>
      <c r="AG21" s="55">
        <v>1</v>
      </c>
      <c r="AH21" s="55"/>
      <c r="AI21" s="55"/>
      <c r="AJ21" s="55"/>
      <c r="AK21" s="55"/>
      <c r="AL21" s="55"/>
      <c r="AM21" s="55">
        <v>10</v>
      </c>
      <c r="AN21" s="55"/>
      <c r="AO21" s="55"/>
      <c r="AP21" s="55">
        <v>5</v>
      </c>
      <c r="AQ21" s="55">
        <v>3</v>
      </c>
      <c r="AR21" s="55"/>
      <c r="AS21" s="55"/>
      <c r="AT21" s="55"/>
      <c r="AU21" s="55"/>
      <c r="AV21" s="55">
        <v>8</v>
      </c>
      <c r="AW21" s="55"/>
      <c r="AX21" s="55"/>
      <c r="AY21" s="55">
        <v>1</v>
      </c>
      <c r="AZ21" s="55">
        <v>2</v>
      </c>
      <c r="BA21" s="55">
        <v>3</v>
      </c>
      <c r="BB21" s="55"/>
      <c r="BC21" s="55">
        <v>2</v>
      </c>
      <c r="BD21" s="55"/>
      <c r="BE21" s="55"/>
      <c r="BF21" s="55"/>
      <c r="BG21" s="55">
        <v>10</v>
      </c>
      <c r="BH21" s="55">
        <v>5</v>
      </c>
      <c r="BI21" s="55"/>
      <c r="BJ21" s="55"/>
      <c r="BK21" s="55"/>
      <c r="BL21" s="55"/>
      <c r="BM21" s="55"/>
      <c r="BN21" s="55">
        <v>10</v>
      </c>
      <c r="BO21" s="55">
        <v>39</v>
      </c>
      <c r="BP21" s="55"/>
      <c r="BQ21" s="55"/>
      <c r="BR21" s="12">
        <f t="shared" si="1"/>
        <v>17</v>
      </c>
      <c r="BS21" s="43" t="str">
        <f t="shared" si="0"/>
        <v>Tordenskioldsløpet (5 &amp;10km)</v>
      </c>
    </row>
    <row r="22" spans="1:71" s="44" customFormat="1" ht="12">
      <c r="A22" s="15" t="s">
        <v>207</v>
      </c>
      <c r="B22" s="57" t="s">
        <v>208</v>
      </c>
      <c r="C22" s="55"/>
      <c r="D22" s="55"/>
      <c r="E22" s="55"/>
      <c r="F22" s="55"/>
      <c r="G22" s="55"/>
      <c r="H22" s="54"/>
      <c r="I22" s="54"/>
      <c r="J22" s="55"/>
      <c r="K22" s="55"/>
      <c r="L22" s="55"/>
      <c r="M22" s="55"/>
      <c r="N22" s="55">
        <v>1</v>
      </c>
      <c r="O22" s="55"/>
      <c r="P22" s="55"/>
      <c r="Q22" s="55"/>
      <c r="R22" s="55"/>
      <c r="S22" s="55"/>
      <c r="T22" s="55"/>
      <c r="U22" s="54"/>
      <c r="V22" s="54"/>
      <c r="W22" s="54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>
        <v>3</v>
      </c>
      <c r="BL22" s="55"/>
      <c r="BM22" s="55"/>
      <c r="BN22" s="55"/>
      <c r="BO22" s="55"/>
      <c r="BP22" s="55"/>
      <c r="BQ22" s="55"/>
      <c r="BR22" s="12">
        <f t="shared" si="1"/>
        <v>2</v>
      </c>
      <c r="BS22" s="43" t="str">
        <f t="shared" si="0"/>
        <v>Bodø-gampen nr 3, 3,7km</v>
      </c>
    </row>
    <row r="23" spans="1:71" s="44" customFormat="1" ht="12">
      <c r="A23" s="15" t="s">
        <v>209</v>
      </c>
      <c r="B23" s="57" t="s">
        <v>100</v>
      </c>
      <c r="C23" s="55"/>
      <c r="D23" s="55"/>
      <c r="E23" s="55"/>
      <c r="F23" s="55"/>
      <c r="G23" s="55"/>
      <c r="H23" s="54"/>
      <c r="I23" s="54"/>
      <c r="J23" s="55"/>
      <c r="K23" s="55"/>
      <c r="L23" s="55"/>
      <c r="M23" s="55"/>
      <c r="N23" s="55"/>
      <c r="O23" s="55"/>
      <c r="P23" s="55"/>
      <c r="Q23" s="55"/>
      <c r="R23" s="34">
        <v>1</v>
      </c>
      <c r="S23" s="55"/>
      <c r="T23" s="55"/>
      <c r="U23" s="54"/>
      <c r="V23" s="54"/>
      <c r="W23" s="54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>
        <v>1</v>
      </c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12">
        <f t="shared" si="1"/>
        <v>2</v>
      </c>
      <c r="BS23" s="43" t="str">
        <f t="shared" si="0"/>
        <v>Malvikingen Opp</v>
      </c>
    </row>
    <row r="24" spans="1:71" s="44" customFormat="1" ht="12">
      <c r="A24" s="15" t="s">
        <v>212</v>
      </c>
      <c r="B24" s="57" t="s">
        <v>120</v>
      </c>
      <c r="C24" s="55"/>
      <c r="D24" s="55"/>
      <c r="E24" s="55"/>
      <c r="F24" s="55"/>
      <c r="G24" s="55"/>
      <c r="H24" s="54"/>
      <c r="I24" s="5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4"/>
      <c r="V24" s="54"/>
      <c r="W24" s="54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>
        <v>7</v>
      </c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12">
        <f t="shared" si="1"/>
        <v>1</v>
      </c>
      <c r="BS24" s="43" t="str">
        <f t="shared" si="0"/>
        <v>Inov-Trail løp 3</v>
      </c>
    </row>
    <row r="25" spans="1:71" s="44" customFormat="1" ht="12">
      <c r="A25" s="15" t="s">
        <v>210</v>
      </c>
      <c r="B25" s="57" t="s">
        <v>101</v>
      </c>
      <c r="C25" s="55"/>
      <c r="D25" s="55"/>
      <c r="E25" s="55"/>
      <c r="F25" s="55"/>
      <c r="G25" s="55"/>
      <c r="H25" s="54"/>
      <c r="I25" s="54"/>
      <c r="J25" s="55"/>
      <c r="K25" s="55"/>
      <c r="L25" s="55"/>
      <c r="M25" s="55"/>
      <c r="N25" s="55">
        <v>1</v>
      </c>
      <c r="O25" s="55"/>
      <c r="P25" s="55"/>
      <c r="Q25" s="55"/>
      <c r="R25" s="55"/>
      <c r="S25" s="55"/>
      <c r="T25" s="55"/>
      <c r="U25" s="54"/>
      <c r="V25" s="54"/>
      <c r="W25" s="54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>
        <v>3</v>
      </c>
      <c r="BL25" s="55"/>
      <c r="BM25" s="55"/>
      <c r="BN25" s="55"/>
      <c r="BO25" s="55"/>
      <c r="BP25" s="55"/>
      <c r="BQ25" s="55"/>
      <c r="BR25" s="12">
        <f t="shared" si="1"/>
        <v>2</v>
      </c>
      <c r="BS25" s="43" t="str">
        <f t="shared" si="0"/>
        <v>Bodø-gampen nr 4, 10km</v>
      </c>
    </row>
    <row r="26" spans="1:71" s="44" customFormat="1" ht="12">
      <c r="A26" s="15" t="s">
        <v>213</v>
      </c>
      <c r="B26" s="57" t="s">
        <v>214</v>
      </c>
      <c r="C26" s="55"/>
      <c r="D26" s="55"/>
      <c r="E26" s="55"/>
      <c r="F26" s="55"/>
      <c r="G26" s="55"/>
      <c r="H26" s="54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3"/>
      <c r="T26" s="53"/>
      <c r="U26" s="54"/>
      <c r="V26" s="54"/>
      <c r="W26" s="54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>
        <v>13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12">
        <f t="shared" si="1"/>
        <v>1</v>
      </c>
      <c r="BS26" s="43" t="str">
        <f t="shared" si="0"/>
        <v>Riga Halvmaraton</v>
      </c>
    </row>
    <row r="27" spans="1:71" s="35" customFormat="1" ht="12">
      <c r="A27" s="59" t="s">
        <v>260</v>
      </c>
      <c r="B27" s="60" t="s">
        <v>261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61"/>
      <c r="T27" s="61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>
        <v>5</v>
      </c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12">
        <f t="shared" si="1"/>
        <v>1</v>
      </c>
      <c r="BS27" s="43" t="str">
        <f t="shared" si="0"/>
        <v>Inov-8 Tampere Trailcup</v>
      </c>
    </row>
    <row r="28" spans="1:71" s="44" customFormat="1" ht="12">
      <c r="A28" s="15" t="s">
        <v>233</v>
      </c>
      <c r="B28" s="57" t="s">
        <v>234</v>
      </c>
      <c r="C28" s="55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3"/>
      <c r="T28" s="53"/>
      <c r="U28" s="54"/>
      <c r="V28" s="54"/>
      <c r="W28" s="54"/>
      <c r="X28" s="55"/>
      <c r="Y28" s="55"/>
      <c r="Z28" s="55"/>
      <c r="AA28" s="55"/>
      <c r="AB28" s="55"/>
      <c r="AC28" s="55"/>
      <c r="AD28" s="55">
        <v>17</v>
      </c>
      <c r="AE28" s="55"/>
      <c r="AF28" s="55"/>
      <c r="AG28" s="55"/>
      <c r="AH28" s="55"/>
      <c r="AI28" s="34">
        <v>1</v>
      </c>
      <c r="AJ28" s="55"/>
      <c r="AK28" s="55"/>
      <c r="AL28" s="55"/>
      <c r="AM28" s="55"/>
      <c r="AN28" s="55"/>
      <c r="AO28" s="55"/>
      <c r="AP28" s="55"/>
      <c r="AQ28" s="55">
        <v>7</v>
      </c>
      <c r="AR28" s="55">
        <v>2</v>
      </c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>
        <v>7</v>
      </c>
      <c r="BP28" s="55"/>
      <c r="BQ28" s="55"/>
      <c r="BR28" s="12">
        <f t="shared" si="1"/>
        <v>5</v>
      </c>
      <c r="BS28" s="43" t="str">
        <f t="shared" si="0"/>
        <v>Nybrottkarusellen, 5 km</v>
      </c>
    </row>
    <row r="29" spans="1:71" s="44" customFormat="1" ht="12">
      <c r="A29" s="15" t="s">
        <v>236</v>
      </c>
      <c r="B29" s="57" t="s">
        <v>58</v>
      </c>
      <c r="C29" s="55"/>
      <c r="D29" s="55"/>
      <c r="E29" s="55"/>
      <c r="F29" s="55"/>
      <c r="G29" s="55"/>
      <c r="H29" s="54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3"/>
      <c r="T29" s="53"/>
      <c r="U29" s="54"/>
      <c r="V29" s="54"/>
      <c r="W29" s="54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>
        <v>3</v>
      </c>
      <c r="BN29" s="55"/>
      <c r="BO29" s="55"/>
      <c r="BP29" s="55"/>
      <c r="BQ29" s="55"/>
      <c r="BR29" s="12">
        <f t="shared" si="1"/>
        <v>1</v>
      </c>
      <c r="BS29" s="43" t="str">
        <f t="shared" si="0"/>
        <v>3-vannsløpet-vår, Byåsen</v>
      </c>
    </row>
    <row r="30" spans="1:71" s="44" customFormat="1" ht="12">
      <c r="A30" s="15" t="s">
        <v>236</v>
      </c>
      <c r="B30" s="57" t="s">
        <v>130</v>
      </c>
      <c r="C30" s="55"/>
      <c r="D30" s="55"/>
      <c r="E30" s="55"/>
      <c r="F30" s="55"/>
      <c r="G30" s="55"/>
      <c r="H30" s="54"/>
      <c r="I30" s="54"/>
      <c r="J30" s="55"/>
      <c r="K30" s="55">
        <v>3</v>
      </c>
      <c r="L30" s="55"/>
      <c r="M30" s="55"/>
      <c r="N30" s="55"/>
      <c r="O30" s="55"/>
      <c r="P30" s="55"/>
      <c r="Q30" s="55"/>
      <c r="R30" s="55"/>
      <c r="S30" s="53"/>
      <c r="T30" s="53"/>
      <c r="U30" s="54"/>
      <c r="V30" s="54"/>
      <c r="W30" s="54"/>
      <c r="X30" s="55"/>
      <c r="Y30" s="55"/>
      <c r="Z30" s="55">
        <v>174</v>
      </c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12">
        <f t="shared" si="1"/>
        <v>2</v>
      </c>
      <c r="BS30" s="43" t="str">
        <f t="shared" si="0"/>
        <v>Fornebuløpet, 5 km</v>
      </c>
    </row>
    <row r="31" spans="1:71" s="44" customFormat="1" ht="12">
      <c r="A31" s="15" t="s">
        <v>237</v>
      </c>
      <c r="B31" s="57" t="s">
        <v>238</v>
      </c>
      <c r="C31" s="55"/>
      <c r="D31" s="55"/>
      <c r="E31" s="55"/>
      <c r="F31" s="55"/>
      <c r="G31" s="55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34">
        <v>1</v>
      </c>
      <c r="S31" s="53"/>
      <c r="T31" s="53"/>
      <c r="U31" s="54"/>
      <c r="V31" s="54"/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12">
        <f t="shared" si="1"/>
        <v>1</v>
      </c>
      <c r="BS31" s="43" t="str">
        <f t="shared" si="0"/>
        <v>Våttån Opp, Børsa</v>
      </c>
    </row>
    <row r="32" spans="1:71" s="44" customFormat="1" ht="12">
      <c r="A32" s="15" t="s">
        <v>237</v>
      </c>
      <c r="B32" s="57" t="s">
        <v>102</v>
      </c>
      <c r="C32" s="55"/>
      <c r="D32" s="55"/>
      <c r="E32" s="55"/>
      <c r="F32" s="55"/>
      <c r="G32" s="55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3"/>
      <c r="T32" s="53"/>
      <c r="U32" s="54"/>
      <c r="V32" s="54"/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>
        <v>7</v>
      </c>
      <c r="BK32" s="55"/>
      <c r="BL32" s="55"/>
      <c r="BM32" s="55"/>
      <c r="BN32" s="55"/>
      <c r="BO32" s="55"/>
      <c r="BP32" s="55"/>
      <c r="BQ32" s="55"/>
      <c r="BR32" s="12">
        <f t="shared" si="1"/>
        <v>1</v>
      </c>
      <c r="BS32" s="43" t="str">
        <f t="shared" si="0"/>
        <v>Grefsenkollen Opp</v>
      </c>
    </row>
    <row r="33" spans="1:71" s="44" customFormat="1" ht="12">
      <c r="A33" s="15" t="s">
        <v>237</v>
      </c>
      <c r="B33" s="57" t="s">
        <v>242</v>
      </c>
      <c r="C33" s="55"/>
      <c r="D33" s="55"/>
      <c r="E33" s="55"/>
      <c r="F33" s="55"/>
      <c r="G33" s="55"/>
      <c r="H33" s="54"/>
      <c r="I33" s="54"/>
      <c r="J33" s="55">
        <v>3</v>
      </c>
      <c r="K33" s="55"/>
      <c r="L33" s="55"/>
      <c r="M33" s="55"/>
      <c r="N33" s="55"/>
      <c r="O33" s="55"/>
      <c r="P33" s="55"/>
      <c r="Q33" s="55"/>
      <c r="R33" s="55"/>
      <c r="S33" s="53"/>
      <c r="T33" s="53"/>
      <c r="U33" s="54"/>
      <c r="V33" s="54"/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12">
        <f t="shared" si="1"/>
        <v>1</v>
      </c>
      <c r="BS33" s="43" t="str">
        <f t="shared" si="0"/>
        <v>Molde 7 Topper</v>
      </c>
    </row>
    <row r="34" spans="1:71" s="44" customFormat="1" ht="12">
      <c r="A34" s="15" t="s">
        <v>253</v>
      </c>
      <c r="B34" s="57" t="s">
        <v>254</v>
      </c>
      <c r="C34" s="55"/>
      <c r="D34" s="55"/>
      <c r="E34" s="55"/>
      <c r="F34" s="55"/>
      <c r="G34" s="55"/>
      <c r="H34" s="5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3"/>
      <c r="T34" s="53"/>
      <c r="U34" s="54"/>
      <c r="V34" s="54"/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>
        <v>7</v>
      </c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12">
        <f t="shared" si="1"/>
        <v>1</v>
      </c>
      <c r="BS34" s="43" t="str">
        <f aca="true" t="shared" si="2" ref="BS34:BS65">B34</f>
        <v>Inov-Trail løp 8</v>
      </c>
    </row>
    <row r="35" spans="1:71" s="44" customFormat="1" ht="12">
      <c r="A35" s="15" t="s">
        <v>243</v>
      </c>
      <c r="B35" s="57" t="s">
        <v>259</v>
      </c>
      <c r="C35" s="55"/>
      <c r="D35" s="55"/>
      <c r="E35" s="55"/>
      <c r="F35" s="55"/>
      <c r="G35" s="55"/>
      <c r="H35" s="54"/>
      <c r="I35" s="54"/>
      <c r="J35" s="55"/>
      <c r="K35" s="55"/>
      <c r="L35" s="55"/>
      <c r="M35" s="55"/>
      <c r="N35" s="55">
        <v>1</v>
      </c>
      <c r="O35" s="55"/>
      <c r="P35" s="55"/>
      <c r="Q35" s="55"/>
      <c r="R35" s="55"/>
      <c r="S35" s="53"/>
      <c r="T35" s="53"/>
      <c r="U35" s="54"/>
      <c r="V35" s="54"/>
      <c r="W35" s="54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>
        <v>4</v>
      </c>
      <c r="BL35" s="55"/>
      <c r="BM35" s="55"/>
      <c r="BN35" s="55"/>
      <c r="BO35" s="55"/>
      <c r="BP35" s="55"/>
      <c r="BQ35" s="55"/>
      <c r="BR35" s="12">
        <f aca="true" t="shared" si="3" ref="BR35:BR66">COUNTA(C35:BQ35)</f>
        <v>2</v>
      </c>
      <c r="BS35" s="43" t="str">
        <f t="shared" si="2"/>
        <v>Bodø-gampen løp 6, 2,6km</v>
      </c>
    </row>
    <row r="36" spans="1:71" s="44" customFormat="1" ht="12">
      <c r="A36" s="15" t="s">
        <v>243</v>
      </c>
      <c r="B36" s="57" t="s">
        <v>67</v>
      </c>
      <c r="C36" s="55"/>
      <c r="D36" s="55"/>
      <c r="E36" s="55"/>
      <c r="F36" s="55"/>
      <c r="G36" s="55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34">
        <v>1</v>
      </c>
      <c r="S36" s="53"/>
      <c r="T36" s="53"/>
      <c r="U36" s="54"/>
      <c r="V36" s="54"/>
      <c r="W36" s="54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34">
        <v>1</v>
      </c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>
        <v>12</v>
      </c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12">
        <f t="shared" si="3"/>
        <v>3</v>
      </c>
      <c r="BS36" s="43" t="str">
        <f t="shared" si="2"/>
        <v>Fordbordfjellet Opp</v>
      </c>
    </row>
    <row r="37" spans="1:71" s="35" customFormat="1" ht="12">
      <c r="A37" s="59" t="s">
        <v>243</v>
      </c>
      <c r="B37" s="60" t="s">
        <v>244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61"/>
      <c r="T37" s="61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>
        <v>2</v>
      </c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>
        <v>4</v>
      </c>
      <c r="BG37" s="54"/>
      <c r="BH37" s="54"/>
      <c r="BI37" s="54"/>
      <c r="BJ37" s="54"/>
      <c r="BK37" s="54"/>
      <c r="BL37" s="69">
        <v>1</v>
      </c>
      <c r="BM37" s="54"/>
      <c r="BN37" s="54"/>
      <c r="BO37" s="54"/>
      <c r="BP37" s="54"/>
      <c r="BQ37" s="54"/>
      <c r="BR37" s="12">
        <f t="shared" si="3"/>
        <v>3</v>
      </c>
      <c r="BS37" s="43" t="str">
        <f t="shared" si="2"/>
        <v>Hyttfossen, Klæbu</v>
      </c>
    </row>
    <row r="38" spans="1:71" s="44" customFormat="1" ht="12">
      <c r="A38" s="15" t="s">
        <v>248</v>
      </c>
      <c r="B38" s="57" t="s">
        <v>131</v>
      </c>
      <c r="C38" s="55"/>
      <c r="D38" s="55"/>
      <c r="E38" s="55">
        <v>7</v>
      </c>
      <c r="F38" s="55"/>
      <c r="G38" s="55"/>
      <c r="H38" s="55">
        <v>3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3"/>
      <c r="T38" s="53"/>
      <c r="U38" s="55">
        <v>3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>
        <v>5</v>
      </c>
      <c r="AN38" s="55"/>
      <c r="AO38" s="55"/>
      <c r="AP38" s="55"/>
      <c r="AQ38" s="55">
        <v>1</v>
      </c>
      <c r="AR38" s="55">
        <v>2</v>
      </c>
      <c r="AS38" s="55"/>
      <c r="AT38" s="55"/>
      <c r="AU38" s="55"/>
      <c r="AV38" s="55">
        <v>5</v>
      </c>
      <c r="AW38" s="55"/>
      <c r="AX38" s="55"/>
      <c r="AY38" s="55">
        <v>1</v>
      </c>
      <c r="AZ38" s="55">
        <v>13</v>
      </c>
      <c r="BA38" s="55"/>
      <c r="BB38" s="55"/>
      <c r="BC38" s="55"/>
      <c r="BD38" s="55"/>
      <c r="BE38" s="55"/>
      <c r="BF38" s="55"/>
      <c r="BG38" s="55"/>
      <c r="BH38" s="55">
        <v>5</v>
      </c>
      <c r="BI38" s="55"/>
      <c r="BJ38" s="55"/>
      <c r="BK38" s="55">
        <v>2</v>
      </c>
      <c r="BL38" s="55"/>
      <c r="BM38" s="55"/>
      <c r="BN38" s="55">
        <v>13</v>
      </c>
      <c r="BO38" s="55">
        <v>15</v>
      </c>
      <c r="BP38" s="55"/>
      <c r="BQ38" s="55"/>
      <c r="BR38" s="12">
        <f t="shared" si="3"/>
        <v>13</v>
      </c>
      <c r="BS38" s="68" t="str">
        <f t="shared" si="2"/>
        <v>Rekordmila</v>
      </c>
    </row>
    <row r="39" spans="1:71" s="35" customFormat="1" ht="12">
      <c r="A39" s="59" t="s">
        <v>248</v>
      </c>
      <c r="B39" s="60" t="s">
        <v>249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61"/>
      <c r="T39" s="34">
        <v>1</v>
      </c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12">
        <f t="shared" si="3"/>
        <v>1</v>
      </c>
      <c r="BS39" s="43" t="str">
        <f t="shared" si="2"/>
        <v>Halsa Opp</v>
      </c>
    </row>
    <row r="40" spans="1:71" s="35" customFormat="1" ht="12">
      <c r="A40" s="59" t="s">
        <v>250</v>
      </c>
      <c r="B40" s="60" t="s">
        <v>341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61"/>
      <c r="T40" s="61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34">
        <v>1</v>
      </c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>
        <v>2</v>
      </c>
      <c r="AY40" s="54"/>
      <c r="AZ40" s="54"/>
      <c r="BA40" s="54"/>
      <c r="BB40" s="54"/>
      <c r="BC40" s="54"/>
      <c r="BD40" s="54">
        <v>5</v>
      </c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12">
        <f t="shared" si="3"/>
        <v>3</v>
      </c>
      <c r="BS40" s="43" t="str">
        <f t="shared" si="2"/>
        <v>Hostovatne Rundt</v>
      </c>
    </row>
    <row r="41" spans="1:71" s="35" customFormat="1" ht="12">
      <c r="A41" s="59" t="s">
        <v>250</v>
      </c>
      <c r="B41" s="60" t="s">
        <v>251</v>
      </c>
      <c r="C41" s="54"/>
      <c r="D41" s="54"/>
      <c r="E41" s="54">
        <v>15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61"/>
      <c r="T41" s="61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>
        <v>2</v>
      </c>
      <c r="AN41" s="54"/>
      <c r="AO41" s="54"/>
      <c r="AP41" s="54"/>
      <c r="AQ41" s="54"/>
      <c r="AR41" s="54">
        <v>4</v>
      </c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>
        <v>5</v>
      </c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12">
        <f t="shared" si="3"/>
        <v>4</v>
      </c>
      <c r="BS41" s="43" t="str">
        <f t="shared" si="2"/>
        <v>Gauldalsløpet</v>
      </c>
    </row>
    <row r="42" spans="1:71" s="44" customFormat="1" ht="12">
      <c r="A42" s="15" t="s">
        <v>250</v>
      </c>
      <c r="B42" s="57" t="s">
        <v>252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>
        <v>1</v>
      </c>
      <c r="O42" s="55"/>
      <c r="P42" s="55"/>
      <c r="Q42" s="55"/>
      <c r="R42" s="55"/>
      <c r="S42" s="53"/>
      <c r="T42" s="53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12">
        <f t="shared" si="3"/>
        <v>1</v>
      </c>
      <c r="BS42" s="68" t="str">
        <f t="shared" si="2"/>
        <v>Bodø-gampen nr 7, 2,5km</v>
      </c>
    </row>
    <row r="43" spans="1:71" s="35" customFormat="1" ht="12">
      <c r="A43" s="59" t="s">
        <v>265</v>
      </c>
      <c r="B43" s="60" t="s">
        <v>266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61"/>
      <c r="T43" s="61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>
        <v>2</v>
      </c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12">
        <f t="shared" si="3"/>
        <v>1</v>
      </c>
      <c r="BS43" s="43" t="str">
        <f t="shared" si="2"/>
        <v>Kuikka-Hölkkä</v>
      </c>
    </row>
    <row r="44" spans="1:71" s="35" customFormat="1" ht="13.5" customHeight="1">
      <c r="A44" s="15" t="s">
        <v>132</v>
      </c>
      <c r="B44" s="57" t="s">
        <v>6</v>
      </c>
      <c r="C44" s="55"/>
      <c r="D44" s="55">
        <v>3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>
        <v>3</v>
      </c>
      <c r="U44" s="55"/>
      <c r="V44" s="55"/>
      <c r="W44" s="55"/>
      <c r="X44" s="55"/>
      <c r="Y44" s="55"/>
      <c r="Z44" s="55">
        <v>3</v>
      </c>
      <c r="AA44" s="55"/>
      <c r="AB44" s="55"/>
      <c r="AC44" s="55"/>
      <c r="AD44" s="55">
        <v>1</v>
      </c>
      <c r="AE44" s="55"/>
      <c r="AF44" s="55"/>
      <c r="AG44" s="55"/>
      <c r="AH44" s="55"/>
      <c r="AI44" s="34">
        <v>1</v>
      </c>
      <c r="AJ44" s="55"/>
      <c r="AK44" s="55"/>
      <c r="AL44" s="55"/>
      <c r="AM44" s="55"/>
      <c r="AN44" s="55"/>
      <c r="AO44" s="55"/>
      <c r="AP44" s="55"/>
      <c r="AQ44" s="55"/>
      <c r="AR44" s="55">
        <v>1</v>
      </c>
      <c r="AS44" s="55"/>
      <c r="AT44" s="55"/>
      <c r="AU44" s="55">
        <v>1</v>
      </c>
      <c r="AV44" s="55">
        <v>4</v>
      </c>
      <c r="AW44" s="55">
        <v>5</v>
      </c>
      <c r="AX44" s="55">
        <v>3</v>
      </c>
      <c r="AY44" s="55"/>
      <c r="AZ44" s="55"/>
      <c r="BA44" s="55"/>
      <c r="BB44" s="55"/>
      <c r="BC44" s="55"/>
      <c r="BD44" s="55">
        <v>6</v>
      </c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12">
        <f t="shared" si="3"/>
        <v>11</v>
      </c>
      <c r="BS44" s="43" t="str">
        <f t="shared" si="2"/>
        <v>Trollheimsløpet</v>
      </c>
    </row>
    <row r="45" spans="1:71" s="35" customFormat="1" ht="12">
      <c r="A45" s="59" t="s">
        <v>203</v>
      </c>
      <c r="B45" s="60" t="s">
        <v>61</v>
      </c>
      <c r="C45" s="54" t="s">
        <v>152</v>
      </c>
      <c r="D45" s="54"/>
      <c r="E45" s="54"/>
      <c r="F45" s="54"/>
      <c r="G45" s="54"/>
      <c r="H45" s="54" t="s">
        <v>152</v>
      </c>
      <c r="I45" s="54"/>
      <c r="J45" s="54"/>
      <c r="K45" s="54"/>
      <c r="L45" s="54" t="s">
        <v>152</v>
      </c>
      <c r="M45" s="54"/>
      <c r="N45" s="54"/>
      <c r="O45" s="54"/>
      <c r="P45" s="54"/>
      <c r="Q45" s="54" t="s">
        <v>152</v>
      </c>
      <c r="R45" s="54"/>
      <c r="S45" s="54"/>
      <c r="T45" s="54"/>
      <c r="U45" s="54"/>
      <c r="V45" s="54"/>
      <c r="W45" s="54" t="s">
        <v>152</v>
      </c>
      <c r="X45" s="54" t="s">
        <v>152</v>
      </c>
      <c r="Y45" s="54"/>
      <c r="Z45" s="54"/>
      <c r="AA45" s="54"/>
      <c r="AB45" s="54"/>
      <c r="AC45" s="54"/>
      <c r="AD45" s="54"/>
      <c r="AE45" s="54"/>
      <c r="AF45" s="54"/>
      <c r="AG45" s="54" t="s">
        <v>152</v>
      </c>
      <c r="AH45" s="54"/>
      <c r="AI45" s="54"/>
      <c r="AJ45" s="54"/>
      <c r="AK45" s="54" t="s">
        <v>152</v>
      </c>
      <c r="AL45" s="54"/>
      <c r="AM45" s="54"/>
      <c r="AN45" s="54"/>
      <c r="AO45" s="54" t="s">
        <v>152</v>
      </c>
      <c r="AP45" s="54"/>
      <c r="AQ45" s="54"/>
      <c r="AR45" s="54"/>
      <c r="AS45" s="54"/>
      <c r="AT45" s="54"/>
      <c r="AU45" s="54" t="s">
        <v>152</v>
      </c>
      <c r="AV45" s="54" t="s">
        <v>152</v>
      </c>
      <c r="AW45" s="54"/>
      <c r="AX45" s="54"/>
      <c r="AY45" s="54" t="s">
        <v>152</v>
      </c>
      <c r="AZ45" s="54" t="s">
        <v>152</v>
      </c>
      <c r="BA45" s="54"/>
      <c r="BB45" s="54"/>
      <c r="BC45" s="54"/>
      <c r="BD45" s="54"/>
      <c r="BE45" s="54" t="s">
        <v>152</v>
      </c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12">
        <f t="shared" si="3"/>
        <v>14</v>
      </c>
      <c r="BS45" s="43" t="str">
        <f t="shared" si="2"/>
        <v>Rindal Løpskarusell 2</v>
      </c>
    </row>
    <row r="46" spans="1:71" s="44" customFormat="1" ht="12">
      <c r="A46" s="15" t="s">
        <v>258</v>
      </c>
      <c r="B46" s="57" t="s">
        <v>133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3"/>
      <c r="T46" s="53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>
        <v>10</v>
      </c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12">
        <f t="shared" si="3"/>
        <v>1</v>
      </c>
      <c r="BS46" s="68" t="str">
        <f t="shared" si="2"/>
        <v>Birkebeinerløpet</v>
      </c>
    </row>
    <row r="47" spans="1:71" s="44" customFormat="1" ht="12">
      <c r="A47" s="15" t="s">
        <v>258</v>
      </c>
      <c r="B47" s="57" t="s">
        <v>263</v>
      </c>
      <c r="C47" s="55"/>
      <c r="D47" s="55"/>
      <c r="E47" s="55"/>
      <c r="F47" s="55"/>
      <c r="G47" s="55"/>
      <c r="H47" s="55"/>
      <c r="I47" s="55"/>
      <c r="J47" s="55">
        <v>1</v>
      </c>
      <c r="K47" s="55"/>
      <c r="L47" s="55"/>
      <c r="M47" s="55"/>
      <c r="N47" s="55"/>
      <c r="O47" s="55"/>
      <c r="P47" s="55"/>
      <c r="Q47" s="55"/>
      <c r="R47" s="55"/>
      <c r="S47" s="53"/>
      <c r="T47" s="53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12">
        <f t="shared" si="3"/>
        <v>1</v>
      </c>
      <c r="BS47" s="68" t="str">
        <f t="shared" si="2"/>
        <v>Varden Opp</v>
      </c>
    </row>
    <row r="48" spans="1:71" s="44" customFormat="1" ht="12">
      <c r="A48" s="15" t="s">
        <v>258</v>
      </c>
      <c r="B48" s="57" t="s">
        <v>80</v>
      </c>
      <c r="C48" s="55"/>
      <c r="D48" s="55"/>
      <c r="E48" s="55"/>
      <c r="F48" s="55"/>
      <c r="G48" s="55"/>
      <c r="H48" s="54"/>
      <c r="I48" s="54"/>
      <c r="J48" s="55"/>
      <c r="K48" s="55"/>
      <c r="L48" s="55"/>
      <c r="M48" s="55"/>
      <c r="N48" s="55"/>
      <c r="O48" s="55"/>
      <c r="P48" s="55"/>
      <c r="Q48" s="55"/>
      <c r="R48" s="55"/>
      <c r="S48" s="53"/>
      <c r="T48" s="53"/>
      <c r="U48" s="54"/>
      <c r="V48" s="54"/>
      <c r="W48" s="54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>
        <v>1</v>
      </c>
      <c r="BL48" s="55"/>
      <c r="BM48" s="55"/>
      <c r="BN48" s="55">
        <v>30</v>
      </c>
      <c r="BO48" s="55"/>
      <c r="BP48" s="55"/>
      <c r="BQ48" s="55"/>
      <c r="BR48" s="12">
        <f t="shared" si="3"/>
        <v>2</v>
      </c>
      <c r="BS48" s="43" t="str">
        <f t="shared" si="2"/>
        <v>Midtnight Sun Marathon, 10</v>
      </c>
    </row>
    <row r="49" spans="1:71" s="44" customFormat="1" ht="12">
      <c r="A49" s="15" t="s">
        <v>264</v>
      </c>
      <c r="B49" s="57" t="s">
        <v>135</v>
      </c>
      <c r="C49" s="55"/>
      <c r="D49" s="55"/>
      <c r="E49" s="55"/>
      <c r="F49" s="55"/>
      <c r="G49" s="55"/>
      <c r="H49" s="54"/>
      <c r="I49" s="54"/>
      <c r="J49" s="55"/>
      <c r="K49" s="55"/>
      <c r="L49" s="55"/>
      <c r="M49" s="55"/>
      <c r="N49" s="55"/>
      <c r="O49" s="55"/>
      <c r="P49" s="55"/>
      <c r="Q49" s="55"/>
      <c r="R49" s="55"/>
      <c r="S49" s="53"/>
      <c r="T49" s="53"/>
      <c r="U49" s="54"/>
      <c r="V49" s="54"/>
      <c r="W49" s="54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>
        <v>6</v>
      </c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12">
        <f t="shared" si="3"/>
        <v>1</v>
      </c>
      <c r="BS49" s="43" t="str">
        <f t="shared" si="2"/>
        <v>Utleiraløpet</v>
      </c>
    </row>
    <row r="50" spans="1:71" s="44" customFormat="1" ht="12">
      <c r="A50" s="15" t="s">
        <v>267</v>
      </c>
      <c r="B50" s="57" t="s">
        <v>268</v>
      </c>
      <c r="C50" s="55"/>
      <c r="D50" s="55"/>
      <c r="E50" s="55"/>
      <c r="F50" s="55"/>
      <c r="G50" s="55">
        <v>4</v>
      </c>
      <c r="H50" s="54">
        <v>2</v>
      </c>
      <c r="I50" s="54"/>
      <c r="J50" s="55"/>
      <c r="K50" s="55"/>
      <c r="L50" s="55"/>
      <c r="M50" s="55"/>
      <c r="N50" s="55"/>
      <c r="O50" s="55">
        <v>3</v>
      </c>
      <c r="P50" s="55"/>
      <c r="Q50" s="55"/>
      <c r="R50" s="55"/>
      <c r="S50" s="53"/>
      <c r="T50" s="53"/>
      <c r="U50" s="54"/>
      <c r="V50" s="54"/>
      <c r="W50" s="54">
        <v>5</v>
      </c>
      <c r="X50" s="55"/>
      <c r="Y50" s="55"/>
      <c r="Z50" s="55"/>
      <c r="AA50" s="55">
        <v>26</v>
      </c>
      <c r="AB50" s="55">
        <v>4</v>
      </c>
      <c r="AC50" s="55"/>
      <c r="AD50" s="55"/>
      <c r="AE50" s="55">
        <v>12</v>
      </c>
      <c r="AF50" s="55"/>
      <c r="AG50" s="55"/>
      <c r="AH50" s="55"/>
      <c r="AI50" s="55"/>
      <c r="AJ50" s="55"/>
      <c r="AK50" s="55"/>
      <c r="AL50" s="55"/>
      <c r="AM50" s="55"/>
      <c r="AN50" s="55"/>
      <c r="AO50" s="55">
        <v>4</v>
      </c>
      <c r="AP50" s="55"/>
      <c r="AQ50" s="55">
        <v>1</v>
      </c>
      <c r="AR50" s="55">
        <v>1</v>
      </c>
      <c r="AS50" s="55"/>
      <c r="AT50" s="55"/>
      <c r="AU50" s="55"/>
      <c r="AV50" s="55">
        <v>8</v>
      </c>
      <c r="AW50" s="55"/>
      <c r="AX50" s="55"/>
      <c r="AY50" s="55">
        <v>1</v>
      </c>
      <c r="AZ50" s="55">
        <v>9</v>
      </c>
      <c r="BA50" s="55">
        <v>8</v>
      </c>
      <c r="BB50" s="55"/>
      <c r="BC50" s="55">
        <v>3</v>
      </c>
      <c r="BD50" s="55">
        <v>18</v>
      </c>
      <c r="BE50" s="55"/>
      <c r="BF50" s="55"/>
      <c r="BG50" s="55">
        <v>10</v>
      </c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12">
        <f t="shared" si="3"/>
        <v>17</v>
      </c>
      <c r="BS50" s="43" t="str">
        <f t="shared" si="2"/>
        <v>Trønder-Øst-Løpet 5 og 10 km</v>
      </c>
    </row>
    <row r="51" spans="1:71" s="44" customFormat="1" ht="12">
      <c r="A51" s="15" t="s">
        <v>272</v>
      </c>
      <c r="B51" s="57" t="s">
        <v>273</v>
      </c>
      <c r="C51" s="55"/>
      <c r="D51" s="55"/>
      <c r="E51" s="55"/>
      <c r="F51" s="55"/>
      <c r="G51" s="55"/>
      <c r="H51" s="54"/>
      <c r="I51" s="54"/>
      <c r="J51" s="55">
        <v>1</v>
      </c>
      <c r="K51" s="55"/>
      <c r="L51" s="55"/>
      <c r="M51" s="55"/>
      <c r="N51" s="55"/>
      <c r="O51" s="55"/>
      <c r="P51" s="55"/>
      <c r="Q51" s="55"/>
      <c r="R51" s="55"/>
      <c r="S51" s="53"/>
      <c r="T51" s="53"/>
      <c r="U51" s="54"/>
      <c r="V51" s="54"/>
      <c r="W51" s="54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>
        <v>1</v>
      </c>
      <c r="AL51" s="55"/>
      <c r="AM51" s="55"/>
      <c r="AN51" s="55"/>
      <c r="AO51" s="55">
        <v>7</v>
      </c>
      <c r="AP51" s="55"/>
      <c r="AQ51" s="55"/>
      <c r="AR51" s="55"/>
      <c r="AS51" s="55"/>
      <c r="AT51" s="55"/>
      <c r="AU51" s="55"/>
      <c r="AV51" s="55">
        <v>3</v>
      </c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12">
        <f t="shared" si="3"/>
        <v>4</v>
      </c>
      <c r="BS51" s="43" t="str">
        <f t="shared" si="2"/>
        <v>Kpt Dreiers Minneløp</v>
      </c>
    </row>
    <row r="52" spans="1:71" s="44" customFormat="1" ht="12">
      <c r="A52" s="15" t="s">
        <v>162</v>
      </c>
      <c r="B52" s="57" t="s">
        <v>163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3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>
        <v>4</v>
      </c>
      <c r="BR52" s="12">
        <f t="shared" si="3"/>
        <v>1</v>
      </c>
      <c r="BS52" s="68" t="str">
        <f t="shared" si="2"/>
        <v>Kick Master (ultra)maraton</v>
      </c>
    </row>
    <row r="53" spans="1:71" s="44" customFormat="1" ht="12">
      <c r="A53" s="15" t="s">
        <v>215</v>
      </c>
      <c r="B53" s="57" t="s">
        <v>216</v>
      </c>
      <c r="C53" s="55"/>
      <c r="D53" s="55"/>
      <c r="E53" s="55"/>
      <c r="F53" s="55"/>
      <c r="G53" s="55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34">
        <v>1</v>
      </c>
      <c r="U53" s="54"/>
      <c r="V53" s="54"/>
      <c r="W53" s="54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12">
        <f t="shared" si="3"/>
        <v>1</v>
      </c>
      <c r="BS53" s="43" t="str">
        <f t="shared" si="2"/>
        <v>Ræta Opp, Todalen</v>
      </c>
    </row>
    <row r="54" spans="1:71" s="44" customFormat="1" ht="12">
      <c r="A54" s="15" t="s">
        <v>215</v>
      </c>
      <c r="B54" s="57" t="s">
        <v>217</v>
      </c>
      <c r="C54" s="55"/>
      <c r="D54" s="55"/>
      <c r="E54" s="55"/>
      <c r="F54" s="55"/>
      <c r="G54" s="55"/>
      <c r="H54" s="54"/>
      <c r="I54" s="54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4"/>
      <c r="V54" s="54"/>
      <c r="W54" s="54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34">
        <v>1</v>
      </c>
      <c r="BN54" s="55"/>
      <c r="BO54" s="55"/>
      <c r="BP54" s="55"/>
      <c r="BQ54" s="55"/>
      <c r="BR54" s="12">
        <f t="shared" si="3"/>
        <v>1</v>
      </c>
      <c r="BS54" s="43" t="str">
        <f t="shared" si="2"/>
        <v>Vassfjellet Opp, Kvål</v>
      </c>
    </row>
    <row r="55" spans="1:71" s="44" customFormat="1" ht="13.5" customHeight="1">
      <c r="A55" s="15" t="s">
        <v>215</v>
      </c>
      <c r="B55" s="57" t="s">
        <v>218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>
        <v>7</v>
      </c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12">
        <f t="shared" si="3"/>
        <v>1</v>
      </c>
      <c r="BS55" s="43" t="str">
        <f t="shared" si="2"/>
        <v>10km, Singapore</v>
      </c>
    </row>
    <row r="56" spans="1:71" s="44" customFormat="1" ht="13.5" customHeight="1">
      <c r="A56" s="15" t="s">
        <v>219</v>
      </c>
      <c r="B56" s="57" t="s">
        <v>220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34">
        <v>1</v>
      </c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12">
        <f t="shared" si="3"/>
        <v>1</v>
      </c>
      <c r="BS56" s="43" t="str">
        <f t="shared" si="2"/>
        <v>Blåfjelløpet</v>
      </c>
    </row>
    <row r="57" spans="1:71" s="44" customFormat="1" ht="13.5" customHeight="1">
      <c r="A57" s="15" t="s">
        <v>164</v>
      </c>
      <c r="B57" s="57" t="s">
        <v>221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34">
        <v>1</v>
      </c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12">
        <f t="shared" si="3"/>
        <v>1</v>
      </c>
      <c r="BS57" s="43" t="str">
        <f t="shared" si="2"/>
        <v>Brulanesløpet</v>
      </c>
    </row>
    <row r="58" spans="1:71" s="44" customFormat="1" ht="12">
      <c r="A58" s="15" t="s">
        <v>164</v>
      </c>
      <c r="B58" s="62" t="s">
        <v>165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>
        <v>4</v>
      </c>
      <c r="BR58" s="12">
        <f t="shared" si="3"/>
        <v>1</v>
      </c>
      <c r="BS58" s="43" t="str">
        <f t="shared" si="2"/>
        <v>Unionsmaraton</v>
      </c>
    </row>
    <row r="59" spans="1:71" s="44" customFormat="1" ht="13.5" customHeight="1">
      <c r="A59" s="15" t="s">
        <v>222</v>
      </c>
      <c r="B59" s="57" t="s">
        <v>223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>
        <v>2</v>
      </c>
      <c r="BK59" s="55"/>
      <c r="BL59" s="55"/>
      <c r="BM59" s="55"/>
      <c r="BN59" s="55"/>
      <c r="BO59" s="55"/>
      <c r="BP59" s="55"/>
      <c r="BQ59" s="55"/>
      <c r="BR59" s="12">
        <f t="shared" si="3"/>
        <v>1</v>
      </c>
      <c r="BS59" s="43" t="str">
        <f t="shared" si="2"/>
        <v>Arnaneslaupet, Island</v>
      </c>
    </row>
    <row r="60" spans="1:71" s="44" customFormat="1" ht="12">
      <c r="A60" s="15" t="s">
        <v>167</v>
      </c>
      <c r="B60" s="62" t="s">
        <v>166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>
        <v>36</v>
      </c>
      <c r="BR60" s="12">
        <f t="shared" si="3"/>
        <v>1</v>
      </c>
      <c r="BS60" s="43" t="str">
        <f t="shared" si="2"/>
        <v>Ronny og Jan Billys maraton</v>
      </c>
    </row>
    <row r="61" spans="1:71" s="44" customFormat="1" ht="13.5" customHeight="1">
      <c r="A61" s="15" t="s">
        <v>224</v>
      </c>
      <c r="B61" s="57" t="s">
        <v>225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>
        <v>2</v>
      </c>
      <c r="BK61" s="55"/>
      <c r="BL61" s="55"/>
      <c r="BM61" s="55"/>
      <c r="BN61" s="55"/>
      <c r="BO61" s="55"/>
      <c r="BP61" s="55"/>
      <c r="BQ61" s="55"/>
      <c r="BR61" s="12">
        <f t="shared" si="3"/>
        <v>1</v>
      </c>
      <c r="BS61" s="43" t="str">
        <f t="shared" si="2"/>
        <v>Vesturgatahlaupet, Island</v>
      </c>
    </row>
    <row r="62" spans="1:71" s="35" customFormat="1" ht="13.5" customHeight="1">
      <c r="A62" s="59" t="s">
        <v>226</v>
      </c>
      <c r="B62" s="60" t="s">
        <v>227</v>
      </c>
      <c r="C62" s="54"/>
      <c r="D62" s="54"/>
      <c r="E62" s="54"/>
      <c r="F62" s="54"/>
      <c r="G62" s="54"/>
      <c r="H62" s="54"/>
      <c r="I62" s="54"/>
      <c r="J62" s="54">
        <v>8</v>
      </c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12">
        <f t="shared" si="3"/>
        <v>1</v>
      </c>
      <c r="BS62" s="43" t="str">
        <f t="shared" si="2"/>
        <v>Halvmaraton, Smøla</v>
      </c>
    </row>
    <row r="63" spans="1:71" s="44" customFormat="1" ht="12">
      <c r="A63" s="15" t="s">
        <v>228</v>
      </c>
      <c r="B63" s="57" t="s">
        <v>229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3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4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>
        <v>2</v>
      </c>
      <c r="BL63" s="55"/>
      <c r="BM63" s="55"/>
      <c r="BN63" s="55"/>
      <c r="BO63" s="55"/>
      <c r="BP63" s="55"/>
      <c r="BQ63" s="55"/>
      <c r="BR63" s="12">
        <f t="shared" si="3"/>
        <v>1</v>
      </c>
      <c r="BS63" s="43" t="str">
        <f t="shared" si="2"/>
        <v>Mefjellet Opp</v>
      </c>
    </row>
    <row r="64" spans="1:71" s="44" customFormat="1" ht="12">
      <c r="A64" s="15" t="s">
        <v>230</v>
      </c>
      <c r="B64" s="57" t="s">
        <v>69</v>
      </c>
      <c r="C64" s="55"/>
      <c r="D64" s="55"/>
      <c r="E64" s="55"/>
      <c r="F64" s="55"/>
      <c r="G64" s="55"/>
      <c r="H64" s="55"/>
      <c r="I64" s="55"/>
      <c r="J64" s="55">
        <v>1</v>
      </c>
      <c r="K64" s="55"/>
      <c r="L64" s="55"/>
      <c r="M64" s="55"/>
      <c r="N64" s="55"/>
      <c r="O64" s="55"/>
      <c r="P64" s="55"/>
      <c r="Q64" s="55"/>
      <c r="R64" s="55"/>
      <c r="S64" s="53"/>
      <c r="T64" s="53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3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34">
        <v>1</v>
      </c>
      <c r="BM64" s="55"/>
      <c r="BN64" s="55"/>
      <c r="BO64" s="55"/>
      <c r="BP64" s="55">
        <v>2</v>
      </c>
      <c r="BQ64" s="55"/>
      <c r="BR64" s="12">
        <f t="shared" si="3"/>
        <v>3</v>
      </c>
      <c r="BS64" s="68" t="str">
        <f t="shared" si="2"/>
        <v>Olsokløpet, Ålvundeid</v>
      </c>
    </row>
    <row r="65" spans="1:71" s="44" customFormat="1" ht="12">
      <c r="A65" s="15" t="s">
        <v>231</v>
      </c>
      <c r="B65" s="57" t="s">
        <v>232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>
        <v>3</v>
      </c>
      <c r="S65" s="53"/>
      <c r="T65" s="53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3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12">
        <f t="shared" si="3"/>
        <v>1</v>
      </c>
      <c r="BS65" s="68" t="str">
        <f t="shared" si="2"/>
        <v>NM Terrengultra, 70 km</v>
      </c>
    </row>
    <row r="66" spans="1:71" s="44" customFormat="1" ht="12">
      <c r="A66" s="15" t="s">
        <v>231</v>
      </c>
      <c r="B66" s="57" t="s">
        <v>59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>
        <v>4</v>
      </c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34">
        <v>1</v>
      </c>
      <c r="BN66" s="55"/>
      <c r="BO66" s="55"/>
      <c r="BP66" s="55"/>
      <c r="BQ66" s="55"/>
      <c r="BR66" s="12">
        <f t="shared" si="3"/>
        <v>2</v>
      </c>
      <c r="BS66" s="43" t="str">
        <f aca="true" t="shared" si="4" ref="BS66:BS97">B66</f>
        <v>Storsylen Opp</v>
      </c>
    </row>
    <row r="67" spans="1:71" s="44" customFormat="1" ht="12">
      <c r="A67" s="15" t="s">
        <v>231</v>
      </c>
      <c r="B67" s="57" t="s">
        <v>70</v>
      </c>
      <c r="C67" s="55"/>
      <c r="D67" s="55"/>
      <c r="E67" s="55"/>
      <c r="F67" s="55"/>
      <c r="G67" s="55"/>
      <c r="H67" s="55">
        <v>1</v>
      </c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>
        <v>8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>
        <v>2</v>
      </c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12">
        <f aca="true" t="shared" si="5" ref="BR67:BR98">COUNTA(C67:BQ67)</f>
        <v>3</v>
      </c>
      <c r="BS67" s="43" t="str">
        <f t="shared" si="4"/>
        <v>Jordbærtrimmen, Lensvik</v>
      </c>
    </row>
    <row r="68" spans="1:71" s="44" customFormat="1" ht="12">
      <c r="A68" s="15" t="s">
        <v>231</v>
      </c>
      <c r="B68" s="57" t="s">
        <v>103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>
        <v>2</v>
      </c>
      <c r="BL68" s="55"/>
      <c r="BM68" s="55"/>
      <c r="BN68" s="55"/>
      <c r="BO68" s="55"/>
      <c r="BP68" s="55"/>
      <c r="BQ68" s="55"/>
      <c r="BR68" s="12">
        <f t="shared" si="5"/>
        <v>1</v>
      </c>
      <c r="BS68" s="43" t="str">
        <f t="shared" si="4"/>
        <v>Hadsel Maraton (10 km)</v>
      </c>
    </row>
    <row r="69" spans="1:71" s="35" customFormat="1" ht="12">
      <c r="A69" s="59" t="s">
        <v>204</v>
      </c>
      <c r="B69" s="60" t="s">
        <v>63</v>
      </c>
      <c r="C69" s="54" t="s">
        <v>152</v>
      </c>
      <c r="D69" s="54"/>
      <c r="E69" s="54"/>
      <c r="F69" s="54"/>
      <c r="G69" s="54"/>
      <c r="H69" s="54" t="s">
        <v>152</v>
      </c>
      <c r="I69" s="54"/>
      <c r="J69" s="54"/>
      <c r="K69" s="54"/>
      <c r="L69" s="54" t="s">
        <v>152</v>
      </c>
      <c r="M69" s="54"/>
      <c r="N69" s="54"/>
      <c r="O69" s="54"/>
      <c r="P69" s="54"/>
      <c r="Q69" s="54" t="s">
        <v>152</v>
      </c>
      <c r="R69" s="54"/>
      <c r="S69" s="54"/>
      <c r="T69" s="54"/>
      <c r="U69" s="54"/>
      <c r="V69" s="54"/>
      <c r="W69" s="54"/>
      <c r="X69" s="54" t="s">
        <v>152</v>
      </c>
      <c r="Y69" s="54"/>
      <c r="Z69" s="54"/>
      <c r="AA69" s="54" t="s">
        <v>152</v>
      </c>
      <c r="AB69" s="54"/>
      <c r="AC69" s="54"/>
      <c r="AD69" s="54"/>
      <c r="AE69" s="54"/>
      <c r="AF69" s="54"/>
      <c r="AG69" s="54" t="s">
        <v>152</v>
      </c>
      <c r="AH69" s="54"/>
      <c r="AI69" s="54"/>
      <c r="AJ69" s="54"/>
      <c r="AK69" s="54"/>
      <c r="AL69" s="54"/>
      <c r="AM69" s="54"/>
      <c r="AN69" s="54" t="s">
        <v>152</v>
      </c>
      <c r="AO69" s="54"/>
      <c r="AP69" s="54"/>
      <c r="AQ69" s="54"/>
      <c r="AR69" s="54"/>
      <c r="AS69" s="54"/>
      <c r="AT69" s="54"/>
      <c r="AU69" s="54"/>
      <c r="AV69" s="54"/>
      <c r="AW69" s="54" t="s">
        <v>152</v>
      </c>
      <c r="AX69" s="54"/>
      <c r="AY69" s="54"/>
      <c r="AZ69" s="54" t="s">
        <v>152</v>
      </c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12">
        <f t="shared" si="5"/>
        <v>10</v>
      </c>
      <c r="BS69" s="43" t="str">
        <f t="shared" si="4"/>
        <v>Rindal Løpskarusell 3</v>
      </c>
    </row>
    <row r="70" spans="1:71" s="44" customFormat="1" ht="12">
      <c r="A70" s="15" t="s">
        <v>278</v>
      </c>
      <c r="B70" s="57" t="s">
        <v>71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>
        <v>3</v>
      </c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>
        <v>13</v>
      </c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12">
        <f t="shared" si="5"/>
        <v>2</v>
      </c>
      <c r="BS70" s="43" t="str">
        <f t="shared" si="4"/>
        <v>Kvilhaugen Opp</v>
      </c>
    </row>
    <row r="71" spans="1:71" s="44" customFormat="1" ht="12">
      <c r="A71" s="15" t="s">
        <v>278</v>
      </c>
      <c r="B71" s="57" t="s">
        <v>279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>
        <v>17</v>
      </c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12">
        <f t="shared" si="5"/>
        <v>1</v>
      </c>
      <c r="BS71" s="43" t="str">
        <f t="shared" si="4"/>
        <v>Skåla Opp</v>
      </c>
    </row>
    <row r="72" spans="1:71" s="44" customFormat="1" ht="12">
      <c r="A72" s="15" t="s">
        <v>284</v>
      </c>
      <c r="B72" s="57" t="s">
        <v>286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>
        <v>4</v>
      </c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12">
        <f t="shared" si="5"/>
        <v>1</v>
      </c>
      <c r="BS72" s="43" t="str">
        <f t="shared" si="4"/>
        <v>Elveløpet, Verdal</v>
      </c>
    </row>
    <row r="73" spans="1:71" s="44" customFormat="1" ht="12">
      <c r="A73" s="15" t="s">
        <v>149</v>
      </c>
      <c r="B73" s="62" t="s">
        <v>7</v>
      </c>
      <c r="C73" s="55">
        <v>2</v>
      </c>
      <c r="D73" s="55">
        <v>2</v>
      </c>
      <c r="E73" s="55"/>
      <c r="F73" s="55"/>
      <c r="G73" s="55"/>
      <c r="H73" s="55">
        <v>1</v>
      </c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3"/>
      <c r="T73" s="55"/>
      <c r="U73" s="55"/>
      <c r="V73" s="55"/>
      <c r="W73" s="55"/>
      <c r="X73" s="55">
        <v>1</v>
      </c>
      <c r="Y73" s="55"/>
      <c r="Z73" s="55"/>
      <c r="AA73" s="55"/>
      <c r="AB73" s="55"/>
      <c r="AC73" s="55"/>
      <c r="AD73" s="55"/>
      <c r="AE73" s="55"/>
      <c r="AF73" s="55"/>
      <c r="AG73" s="55">
        <v>1</v>
      </c>
      <c r="AH73" s="55"/>
      <c r="AI73" s="53"/>
      <c r="AJ73" s="55">
        <v>1</v>
      </c>
      <c r="AK73" s="55"/>
      <c r="AL73" s="55"/>
      <c r="AM73" s="55"/>
      <c r="AN73" s="55"/>
      <c r="AO73" s="55">
        <v>1</v>
      </c>
      <c r="AP73" s="55">
        <v>2</v>
      </c>
      <c r="AQ73" s="55"/>
      <c r="AR73" s="55"/>
      <c r="AS73" s="55"/>
      <c r="AT73" s="55">
        <v>1</v>
      </c>
      <c r="AU73" s="55"/>
      <c r="AV73" s="55"/>
      <c r="AW73" s="55">
        <v>1</v>
      </c>
      <c r="AX73" s="55"/>
      <c r="AY73" s="55"/>
      <c r="AZ73" s="55">
        <v>1</v>
      </c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12">
        <f t="shared" si="5"/>
        <v>11</v>
      </c>
      <c r="BS73" s="43" t="str">
        <f t="shared" si="4"/>
        <v>Klubbmestersk terrengløp </v>
      </c>
    </row>
    <row r="74" spans="1:71" s="44" customFormat="1" ht="12">
      <c r="A74" s="15" t="s">
        <v>168</v>
      </c>
      <c r="B74" s="62" t="s">
        <v>169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3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3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>
        <v>43</v>
      </c>
      <c r="BR74" s="12">
        <f t="shared" si="5"/>
        <v>1</v>
      </c>
      <c r="BS74" s="43" t="str">
        <f t="shared" si="4"/>
        <v>Ringerike 6-timers/mar.</v>
      </c>
    </row>
    <row r="75" spans="1:71" s="44" customFormat="1" ht="12">
      <c r="A75" s="15" t="s">
        <v>168</v>
      </c>
      <c r="B75" s="57" t="s">
        <v>299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>
        <v>5</v>
      </c>
      <c r="BL75" s="55"/>
      <c r="BM75" s="55"/>
      <c r="BN75" s="55"/>
      <c r="BO75" s="55"/>
      <c r="BP75" s="55"/>
      <c r="BQ75" s="55"/>
      <c r="BR75" s="12">
        <f t="shared" si="5"/>
        <v>1</v>
      </c>
      <c r="BS75" s="43" t="str">
        <f t="shared" si="4"/>
        <v>Bodø Run Festival (10km)</v>
      </c>
    </row>
    <row r="76" spans="1:71" s="44" customFormat="1" ht="12">
      <c r="A76" s="15" t="s">
        <v>287</v>
      </c>
      <c r="B76" s="57" t="s">
        <v>41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34">
        <v>1</v>
      </c>
      <c r="N76" s="55"/>
      <c r="O76" s="55"/>
      <c r="P76" s="55"/>
      <c r="Q76" s="55"/>
      <c r="R76" s="55">
        <v>3</v>
      </c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>
        <v>2</v>
      </c>
      <c r="AJ76" s="55"/>
      <c r="AK76" s="55"/>
      <c r="AL76" s="55"/>
      <c r="AM76" s="55"/>
      <c r="AN76" s="55">
        <v>2</v>
      </c>
      <c r="AO76" s="55"/>
      <c r="AP76" s="55"/>
      <c r="AQ76" s="55"/>
      <c r="AR76" s="55"/>
      <c r="AS76" s="55"/>
      <c r="AT76" s="55">
        <v>2</v>
      </c>
      <c r="AU76" s="55"/>
      <c r="AV76" s="55"/>
      <c r="AW76" s="55">
        <v>8</v>
      </c>
      <c r="AX76" s="55"/>
      <c r="AY76" s="55"/>
      <c r="AZ76" s="55"/>
      <c r="BA76" s="55"/>
      <c r="BB76" s="55"/>
      <c r="BC76" s="55">
        <v>4</v>
      </c>
      <c r="BD76" s="55">
        <v>3</v>
      </c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12">
        <f t="shared" si="5"/>
        <v>8</v>
      </c>
      <c r="BS76" s="43" t="str">
        <f t="shared" si="4"/>
        <v>Resfjellet Opp</v>
      </c>
    </row>
    <row r="77" spans="1:71" s="44" customFormat="1" ht="12">
      <c r="A77" s="15" t="s">
        <v>287</v>
      </c>
      <c r="B77" s="62" t="s">
        <v>289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>
        <v>6</v>
      </c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12">
        <f t="shared" si="5"/>
        <v>1</v>
      </c>
      <c r="BS77" s="43" t="str">
        <f t="shared" si="4"/>
        <v>Vassfjellet Rundt</v>
      </c>
    </row>
    <row r="78" spans="1:71" s="44" customFormat="1" ht="12">
      <c r="A78" s="15" t="s">
        <v>287</v>
      </c>
      <c r="B78" s="62" t="s">
        <v>290</v>
      </c>
      <c r="C78" s="55"/>
      <c r="D78" s="55"/>
      <c r="E78" s="55"/>
      <c r="F78" s="55"/>
      <c r="G78" s="55"/>
      <c r="H78" s="55"/>
      <c r="I78" s="55"/>
      <c r="J78" s="55">
        <v>1</v>
      </c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12">
        <f t="shared" si="5"/>
        <v>1</v>
      </c>
      <c r="BS78" s="43" t="str">
        <f t="shared" si="4"/>
        <v>Flemstubben</v>
      </c>
    </row>
    <row r="79" spans="1:71" s="44" customFormat="1" ht="12">
      <c r="A79" s="15" t="s">
        <v>291</v>
      </c>
      <c r="B79" s="62" t="s">
        <v>292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>
        <v>4</v>
      </c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>
        <v>4</v>
      </c>
      <c r="AU79" s="55"/>
      <c r="AV79" s="55">
        <v>7</v>
      </c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12">
        <f t="shared" si="5"/>
        <v>3</v>
      </c>
      <c r="BS79" s="43" t="str">
        <f t="shared" si="4"/>
        <v>Oppdal Fjellmaraton(22km)</v>
      </c>
    </row>
    <row r="80" spans="1:71" s="44" customFormat="1" ht="12">
      <c r="A80" s="15" t="s">
        <v>291</v>
      </c>
      <c r="B80" s="62" t="s">
        <v>293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>
        <v>2</v>
      </c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>
        <v>2</v>
      </c>
      <c r="AR80" s="55"/>
      <c r="AS80" s="55"/>
      <c r="AT80" s="55"/>
      <c r="AU80" s="55"/>
      <c r="AV80" s="55"/>
      <c r="AW80" s="55"/>
      <c r="AX80" s="55"/>
      <c r="AY80" s="55"/>
      <c r="AZ80" s="55"/>
      <c r="BA80" s="55">
        <v>10</v>
      </c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12">
        <f t="shared" si="5"/>
        <v>3</v>
      </c>
      <c r="BS80" s="43" t="str">
        <f t="shared" si="4"/>
        <v>Trondheim Maraton 10km</v>
      </c>
    </row>
    <row r="81" spans="1:71" s="44" customFormat="1" ht="12">
      <c r="A81" s="15" t="s">
        <v>291</v>
      </c>
      <c r="B81" s="62" t="s">
        <v>294</v>
      </c>
      <c r="C81" s="55">
        <v>23</v>
      </c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>
        <v>1</v>
      </c>
      <c r="AS81" s="55"/>
      <c r="AT81" s="55"/>
      <c r="AU81" s="55"/>
      <c r="AV81" s="55"/>
      <c r="AW81" s="55"/>
      <c r="AX81" s="55"/>
      <c r="AY81" s="55">
        <v>17</v>
      </c>
      <c r="AZ81" s="55">
        <v>16</v>
      </c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12">
        <f t="shared" si="5"/>
        <v>4</v>
      </c>
      <c r="BS81" s="43" t="str">
        <f t="shared" si="4"/>
        <v>Trondheim Maraton Halv</v>
      </c>
    </row>
    <row r="82" spans="1:71" s="44" customFormat="1" ht="12">
      <c r="A82" s="15" t="s">
        <v>291</v>
      </c>
      <c r="B82" s="62" t="s">
        <v>295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>
        <v>32</v>
      </c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>
        <v>7</v>
      </c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>
        <v>19</v>
      </c>
      <c r="BP82" s="55"/>
      <c r="BQ82" s="55"/>
      <c r="BR82" s="12">
        <f t="shared" si="5"/>
        <v>3</v>
      </c>
      <c r="BS82" s="43" t="str">
        <f t="shared" si="4"/>
        <v>Trondheim Maraton Hel</v>
      </c>
    </row>
    <row r="83" spans="1:71" s="44" customFormat="1" ht="12">
      <c r="A83" s="15" t="s">
        <v>291</v>
      </c>
      <c r="B83" s="62" t="s">
        <v>296</v>
      </c>
      <c r="C83" s="55"/>
      <c r="D83" s="55"/>
      <c r="E83" s="55"/>
      <c r="F83" s="55"/>
      <c r="G83" s="55"/>
      <c r="H83" s="55"/>
      <c r="I83" s="55" t="s">
        <v>152</v>
      </c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 t="s">
        <v>152</v>
      </c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12">
        <f t="shared" si="5"/>
        <v>2</v>
      </c>
      <c r="BS83" s="43" t="str">
        <f t="shared" si="4"/>
        <v>Trondheim Maraton Team</v>
      </c>
    </row>
    <row r="84" spans="1:71" s="44" customFormat="1" ht="12">
      <c r="A84" s="15" t="s">
        <v>300</v>
      </c>
      <c r="B84" s="62" t="s">
        <v>125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34">
        <v>1</v>
      </c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12">
        <f t="shared" si="5"/>
        <v>1</v>
      </c>
      <c r="BS84" s="43" t="str">
        <f t="shared" si="4"/>
        <v>Vennafjellet Opp</v>
      </c>
    </row>
    <row r="85" spans="1:71" s="35" customFormat="1" ht="12">
      <c r="A85" s="59" t="s">
        <v>170</v>
      </c>
      <c r="B85" s="44" t="s">
        <v>171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>
        <v>1</v>
      </c>
      <c r="BR85" s="12">
        <f t="shared" si="5"/>
        <v>1</v>
      </c>
      <c r="BS85" s="43" t="str">
        <f t="shared" si="4"/>
        <v>Skräcklanmaran</v>
      </c>
    </row>
    <row r="86" spans="1:71" s="44" customFormat="1" ht="12">
      <c r="A86" s="15" t="s">
        <v>170</v>
      </c>
      <c r="B86" s="62" t="s">
        <v>301</v>
      </c>
      <c r="C86" s="55"/>
      <c r="D86" s="55"/>
      <c r="E86" s="55"/>
      <c r="F86" s="55"/>
      <c r="G86" s="55"/>
      <c r="H86" s="55"/>
      <c r="I86" s="55"/>
      <c r="J86" s="55">
        <v>8</v>
      </c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12">
        <f t="shared" si="5"/>
        <v>1</v>
      </c>
      <c r="BS86" s="43" t="str">
        <f t="shared" si="4"/>
        <v>Torvikbukt 6 Topper</v>
      </c>
    </row>
    <row r="87" spans="1:71" s="44" customFormat="1" ht="12">
      <c r="A87" s="15" t="s">
        <v>154</v>
      </c>
      <c r="B87" s="62" t="s">
        <v>8</v>
      </c>
      <c r="C87" s="55"/>
      <c r="D87" s="55">
        <v>3</v>
      </c>
      <c r="E87" s="55"/>
      <c r="F87" s="55"/>
      <c r="G87" s="55"/>
      <c r="H87" s="55"/>
      <c r="I87" s="55">
        <v>2</v>
      </c>
      <c r="J87" s="55"/>
      <c r="K87" s="55"/>
      <c r="L87" s="55"/>
      <c r="M87" s="55"/>
      <c r="N87" s="55"/>
      <c r="O87" s="55"/>
      <c r="P87" s="55">
        <v>5</v>
      </c>
      <c r="Q87" s="55"/>
      <c r="R87" s="55"/>
      <c r="S87" s="53"/>
      <c r="T87" s="55"/>
      <c r="U87" s="55"/>
      <c r="V87" s="55"/>
      <c r="W87" s="55"/>
      <c r="X87" s="55"/>
      <c r="Y87" s="55">
        <v>3</v>
      </c>
      <c r="Z87" s="55"/>
      <c r="AA87" s="55"/>
      <c r="AB87" s="55"/>
      <c r="AC87" s="55"/>
      <c r="AD87" s="55">
        <v>2</v>
      </c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>
        <v>3</v>
      </c>
      <c r="AQ87" s="55"/>
      <c r="AR87" s="55">
        <v>1</v>
      </c>
      <c r="AS87" s="55"/>
      <c r="AT87" s="55">
        <v>1</v>
      </c>
      <c r="AU87" s="55"/>
      <c r="AV87" s="34">
        <v>1</v>
      </c>
      <c r="AW87" s="55"/>
      <c r="AX87" s="55"/>
      <c r="AY87" s="55">
        <v>2</v>
      </c>
      <c r="AZ87" s="55"/>
      <c r="BA87" s="55"/>
      <c r="BB87" s="55"/>
      <c r="BC87" s="55"/>
      <c r="BD87" s="55">
        <v>4</v>
      </c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12">
        <f t="shared" si="5"/>
        <v>11</v>
      </c>
      <c r="BS87" s="43" t="str">
        <f t="shared" si="4"/>
        <v>Lina Roindt</v>
      </c>
    </row>
    <row r="88" spans="1:71" s="44" customFormat="1" ht="12">
      <c r="A88" s="15" t="s">
        <v>302</v>
      </c>
      <c r="B88" s="62" t="s">
        <v>303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34">
        <v>1</v>
      </c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12">
        <f t="shared" si="5"/>
        <v>1</v>
      </c>
      <c r="BS88" s="43" t="str">
        <f t="shared" si="4"/>
        <v>Gylvatne Opp</v>
      </c>
    </row>
    <row r="89" spans="1:71" s="44" customFormat="1" ht="12">
      <c r="A89" s="15" t="s">
        <v>304</v>
      </c>
      <c r="B89" s="62" t="s">
        <v>305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>
        <v>1</v>
      </c>
      <c r="BL89" s="55"/>
      <c r="BM89" s="55"/>
      <c r="BN89" s="55"/>
      <c r="BO89" s="55"/>
      <c r="BP89" s="55"/>
      <c r="BQ89" s="55"/>
      <c r="BR89" s="12">
        <f t="shared" si="5"/>
        <v>1</v>
      </c>
      <c r="BS89" s="43" t="str">
        <f t="shared" si="4"/>
        <v>Bodø-gampen nr 12</v>
      </c>
    </row>
    <row r="90" spans="1:71" s="44" customFormat="1" ht="12">
      <c r="A90" s="15" t="s">
        <v>172</v>
      </c>
      <c r="B90" s="62" t="s">
        <v>173</v>
      </c>
      <c r="C90" s="55"/>
      <c r="D90" s="55"/>
      <c r="E90" s="55"/>
      <c r="F90" s="55"/>
      <c r="G90" s="55"/>
      <c r="H90" s="55"/>
      <c r="I90" s="55">
        <v>14</v>
      </c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>
        <v>154</v>
      </c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>
        <v>12</v>
      </c>
      <c r="BL90" s="55"/>
      <c r="BM90" s="55"/>
      <c r="BN90" s="55"/>
      <c r="BO90" s="55"/>
      <c r="BP90" s="55"/>
      <c r="BQ90" s="55">
        <v>43</v>
      </c>
      <c r="BR90" s="12">
        <f t="shared" si="5"/>
        <v>4</v>
      </c>
      <c r="BS90" s="43" t="str">
        <f t="shared" si="4"/>
        <v>Oslo Maraton</v>
      </c>
    </row>
    <row r="91" spans="1:71" s="44" customFormat="1" ht="12">
      <c r="A91" s="15" t="s">
        <v>306</v>
      </c>
      <c r="B91" s="62" t="s">
        <v>307</v>
      </c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34">
        <v>1</v>
      </c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12">
        <f t="shared" si="5"/>
        <v>1</v>
      </c>
      <c r="BS91" s="43" t="str">
        <f t="shared" si="4"/>
        <v>Freikollen Opp</v>
      </c>
    </row>
    <row r="92" spans="1:71" s="44" customFormat="1" ht="12">
      <c r="A92" s="15" t="s">
        <v>306</v>
      </c>
      <c r="B92" s="62" t="s">
        <v>107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34">
        <v>1</v>
      </c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>
        <v>7</v>
      </c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12">
        <f t="shared" si="5"/>
        <v>2</v>
      </c>
      <c r="BS92" s="43" t="str">
        <f t="shared" si="4"/>
        <v>Trondheims Bratteste</v>
      </c>
    </row>
    <row r="93" spans="1:71" s="44" customFormat="1" ht="12">
      <c r="A93" s="15" t="s">
        <v>306</v>
      </c>
      <c r="B93" s="62" t="s">
        <v>308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>
        <v>138</v>
      </c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12">
        <f t="shared" si="5"/>
        <v>1</v>
      </c>
      <c r="BS93" s="43" t="str">
        <f t="shared" si="4"/>
        <v>Berlin Maraton</v>
      </c>
    </row>
    <row r="94" spans="1:71" s="44" customFormat="1" ht="12">
      <c r="A94" s="15" t="s">
        <v>309</v>
      </c>
      <c r="B94" s="62" t="s">
        <v>310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>
        <v>2</v>
      </c>
      <c r="N94" s="55"/>
      <c r="O94" s="55"/>
      <c r="P94" s="55"/>
      <c r="Q94" s="55"/>
      <c r="R94" s="55"/>
      <c r="S94" s="55">
        <v>10</v>
      </c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>
        <v>33</v>
      </c>
      <c r="AF94" s="55">
        <v>14</v>
      </c>
      <c r="AG94" s="55"/>
      <c r="AH94" s="55"/>
      <c r="AI94" s="34">
        <v>1</v>
      </c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>
        <v>28</v>
      </c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12">
        <f t="shared" si="5"/>
        <v>6</v>
      </c>
      <c r="BS94" s="43" t="str">
        <f t="shared" si="4"/>
        <v>Bråtesten</v>
      </c>
    </row>
    <row r="95" spans="1:71" s="44" customFormat="1" ht="12">
      <c r="A95" s="15" t="s">
        <v>311</v>
      </c>
      <c r="B95" s="62" t="s">
        <v>79</v>
      </c>
      <c r="C95" s="55"/>
      <c r="D95" s="55"/>
      <c r="E95" s="55"/>
      <c r="F95" s="55"/>
      <c r="G95" s="55"/>
      <c r="H95" s="55">
        <v>1</v>
      </c>
      <c r="I95" s="55"/>
      <c r="J95" s="55">
        <v>1</v>
      </c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>
        <v>2</v>
      </c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>
        <v>8</v>
      </c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12">
        <f t="shared" si="5"/>
        <v>4</v>
      </c>
      <c r="BS95" s="43" t="str">
        <f t="shared" si="4"/>
        <v>Torvikbukt Rundt</v>
      </c>
    </row>
    <row r="96" spans="1:71" s="44" customFormat="1" ht="12">
      <c r="A96" s="15" t="s">
        <v>313</v>
      </c>
      <c r="B96" s="62" t="s">
        <v>314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34">
        <v>1</v>
      </c>
      <c r="BM96" s="55"/>
      <c r="BN96" s="55"/>
      <c r="BO96" s="55"/>
      <c r="BP96" s="55"/>
      <c r="BQ96" s="55"/>
      <c r="BR96" s="12">
        <f t="shared" si="5"/>
        <v>1</v>
      </c>
      <c r="BS96" s="43" t="str">
        <f t="shared" si="4"/>
        <v>Terrengløp Klæbu</v>
      </c>
    </row>
    <row r="97" spans="1:71" s="44" customFormat="1" ht="12">
      <c r="A97" s="15" t="s">
        <v>312</v>
      </c>
      <c r="B97" s="62" t="s">
        <v>128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>
        <v>2</v>
      </c>
      <c r="W97" s="55"/>
      <c r="X97" s="55"/>
      <c r="Y97" s="55">
        <v>1</v>
      </c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>
        <v>3</v>
      </c>
      <c r="AW97" s="55"/>
      <c r="AX97" s="55"/>
      <c r="AY97" s="55">
        <v>3</v>
      </c>
      <c r="AZ97" s="55"/>
      <c r="BA97" s="55"/>
      <c r="BB97" s="55"/>
      <c r="BC97" s="55"/>
      <c r="BD97" s="55"/>
      <c r="BE97" s="55"/>
      <c r="BF97" s="55"/>
      <c r="BG97" s="55"/>
      <c r="BH97" s="55">
        <v>2</v>
      </c>
      <c r="BI97" s="55"/>
      <c r="BJ97" s="55"/>
      <c r="BK97" s="55"/>
      <c r="BL97" s="55"/>
      <c r="BM97" s="55"/>
      <c r="BN97" s="55"/>
      <c r="BO97" s="55"/>
      <c r="BP97" s="55"/>
      <c r="BQ97" s="55"/>
      <c r="BR97" s="12">
        <f t="shared" si="5"/>
        <v>5</v>
      </c>
      <c r="BS97" s="43" t="str">
        <f t="shared" si="4"/>
        <v>Nidarø Rundt</v>
      </c>
    </row>
    <row r="98" spans="1:71" s="44" customFormat="1" ht="12">
      <c r="A98" s="15" t="s">
        <v>174</v>
      </c>
      <c r="B98" s="62" t="s">
        <v>140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>
        <v>3</v>
      </c>
      <c r="BR98" s="12">
        <f t="shared" si="5"/>
        <v>1</v>
      </c>
      <c r="BS98" s="43" t="str">
        <f aca="true" t="shared" si="6" ref="BS98:BS121">B98</f>
        <v>Cannonball Jevnaker</v>
      </c>
    </row>
    <row r="99" spans="1:71" s="35" customFormat="1" ht="12">
      <c r="A99" s="59" t="s">
        <v>315</v>
      </c>
      <c r="B99" s="63" t="s">
        <v>316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>
        <v>2</v>
      </c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12">
        <f aca="true" t="shared" si="7" ref="BR99:BR120">COUNTA(C99:BQ99)</f>
        <v>1</v>
      </c>
      <c r="BS99" s="43" t="str">
        <f t="shared" si="6"/>
        <v>Ørsjødilten</v>
      </c>
    </row>
    <row r="100" spans="1:71" s="44" customFormat="1" ht="12">
      <c r="A100" s="15" t="s">
        <v>315</v>
      </c>
      <c r="B100" s="62" t="s">
        <v>317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>
        <v>14</v>
      </c>
      <c r="Q100" s="55"/>
      <c r="R100" s="55"/>
      <c r="S100" s="55">
        <v>13</v>
      </c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12">
        <f t="shared" si="7"/>
        <v>2</v>
      </c>
      <c r="BS100" s="43" t="str">
        <f t="shared" si="6"/>
        <v>Ranheim til Topps</v>
      </c>
    </row>
    <row r="101" spans="1:71" s="44" customFormat="1" ht="12">
      <c r="A101" s="15" t="s">
        <v>318</v>
      </c>
      <c r="B101" s="62" t="s">
        <v>319</v>
      </c>
      <c r="C101" s="55"/>
      <c r="D101" s="55"/>
      <c r="E101" s="55"/>
      <c r="F101" s="55"/>
      <c r="G101" s="55"/>
      <c r="H101" s="55"/>
      <c r="I101" s="55"/>
      <c r="J101" s="55">
        <v>2</v>
      </c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12">
        <f t="shared" si="7"/>
        <v>1</v>
      </c>
      <c r="BS101" s="43" t="str">
        <f t="shared" si="6"/>
        <v>Østremssetra Opp, Ålesund</v>
      </c>
    </row>
    <row r="102" spans="1:71" s="35" customFormat="1" ht="12">
      <c r="A102" s="59" t="s">
        <v>318</v>
      </c>
      <c r="B102" s="63" t="s">
        <v>320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>
        <v>2</v>
      </c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12">
        <f t="shared" si="7"/>
        <v>1</v>
      </c>
      <c r="BS102" s="43" t="str">
        <f t="shared" si="6"/>
        <v>Fort Myers, Florida</v>
      </c>
    </row>
    <row r="103" spans="1:71" s="44" customFormat="1" ht="12">
      <c r="A103" s="15" t="s">
        <v>175</v>
      </c>
      <c r="B103" s="62" t="s">
        <v>138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>
        <v>131</v>
      </c>
      <c r="BR103" s="12">
        <f t="shared" si="7"/>
        <v>1</v>
      </c>
      <c r="BS103" s="43" t="str">
        <f t="shared" si="6"/>
        <v>Gøteborg Maraton</v>
      </c>
    </row>
    <row r="104" spans="1:71" s="44" customFormat="1" ht="12">
      <c r="A104" s="15" t="s">
        <v>321</v>
      </c>
      <c r="B104" s="62" t="s">
        <v>322</v>
      </c>
      <c r="C104" s="55">
        <v>6</v>
      </c>
      <c r="D104" s="55"/>
      <c r="E104" s="55"/>
      <c r="F104" s="55">
        <v>27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>
        <v>7</v>
      </c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>
        <v>6</v>
      </c>
      <c r="AU104" s="55"/>
      <c r="AV104" s="55"/>
      <c r="AW104" s="55"/>
      <c r="AX104" s="55"/>
      <c r="AY104" s="55">
        <v>24</v>
      </c>
      <c r="AZ104" s="55"/>
      <c r="BA104" s="55">
        <v>30</v>
      </c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>
        <v>1</v>
      </c>
      <c r="BM104" s="55"/>
      <c r="BN104" s="55"/>
      <c r="BO104" s="55"/>
      <c r="BP104" s="55"/>
      <c r="BQ104" s="55"/>
      <c r="BR104" s="12">
        <f t="shared" si="7"/>
        <v>7</v>
      </c>
      <c r="BS104" s="43" t="str">
        <f t="shared" si="6"/>
        <v>NM Terrengløp, Bratsberg</v>
      </c>
    </row>
    <row r="105" spans="1:71" s="35" customFormat="1" ht="12">
      <c r="A105" s="59" t="s">
        <v>323</v>
      </c>
      <c r="B105" s="63" t="s">
        <v>324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>
        <v>5</v>
      </c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12">
        <f t="shared" si="7"/>
        <v>1</v>
      </c>
      <c r="BS105" s="43" t="str">
        <f t="shared" si="6"/>
        <v>Palma Maraton (10 km)</v>
      </c>
    </row>
    <row r="106" spans="1:71" s="44" customFormat="1" ht="12">
      <c r="A106" s="15" t="s">
        <v>327</v>
      </c>
      <c r="B106" s="62" t="s">
        <v>129</v>
      </c>
      <c r="C106" s="55"/>
      <c r="D106" s="55"/>
      <c r="E106" s="55"/>
      <c r="F106" s="55"/>
      <c r="G106" s="55"/>
      <c r="H106" s="55"/>
      <c r="I106" s="55"/>
      <c r="J106" s="55">
        <v>1</v>
      </c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12">
        <f t="shared" si="7"/>
        <v>1</v>
      </c>
      <c r="BS106" s="43" t="str">
        <f t="shared" si="6"/>
        <v>Snipsøyrvatnet Rundt</v>
      </c>
    </row>
    <row r="107" spans="1:71" s="44" customFormat="1" ht="12">
      <c r="A107" s="15" t="s">
        <v>327</v>
      </c>
      <c r="B107" s="62" t="s">
        <v>38</v>
      </c>
      <c r="C107" s="55"/>
      <c r="D107" s="55"/>
      <c r="E107" s="55"/>
      <c r="F107" s="55"/>
      <c r="G107" s="55"/>
      <c r="H107" s="55">
        <v>7</v>
      </c>
      <c r="I107" s="55"/>
      <c r="J107" s="55"/>
      <c r="K107" s="55">
        <v>9</v>
      </c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>
        <v>65</v>
      </c>
      <c r="AA107" s="55"/>
      <c r="AB107" s="55"/>
      <c r="AC107" s="55"/>
      <c r="AD107" s="55">
        <v>25</v>
      </c>
      <c r="AE107" s="55"/>
      <c r="AF107" s="55"/>
      <c r="AG107" s="55"/>
      <c r="AH107" s="55"/>
      <c r="AI107" s="55"/>
      <c r="AJ107" s="55"/>
      <c r="AK107" s="55"/>
      <c r="AL107" s="55">
        <v>39</v>
      </c>
      <c r="AM107" s="55"/>
      <c r="AN107" s="55"/>
      <c r="AO107" s="55"/>
      <c r="AP107" s="55">
        <v>123</v>
      </c>
      <c r="AQ107" s="55"/>
      <c r="AR107" s="55"/>
      <c r="AS107" s="55"/>
      <c r="AT107" s="55">
        <v>11</v>
      </c>
      <c r="AU107" s="55"/>
      <c r="AV107" s="55"/>
      <c r="AW107" s="55"/>
      <c r="AX107" s="55"/>
      <c r="AY107" s="55">
        <v>11</v>
      </c>
      <c r="AZ107" s="55">
        <v>109</v>
      </c>
      <c r="BA107" s="55"/>
      <c r="BB107" s="55"/>
      <c r="BC107" s="55"/>
      <c r="BD107" s="55"/>
      <c r="BE107" s="55">
        <v>166</v>
      </c>
      <c r="BF107" s="55"/>
      <c r="BG107" s="55"/>
      <c r="BH107" s="55"/>
      <c r="BI107" s="55"/>
      <c r="BJ107" s="55"/>
      <c r="BK107" s="55"/>
      <c r="BL107" s="55">
        <v>2</v>
      </c>
      <c r="BM107" s="55"/>
      <c r="BN107" s="55"/>
      <c r="BO107" s="55"/>
      <c r="BP107" s="55"/>
      <c r="BQ107" s="55"/>
      <c r="BR107" s="12">
        <f t="shared" si="7"/>
        <v>11</v>
      </c>
      <c r="BS107" s="43" t="str">
        <f t="shared" si="6"/>
        <v>Hytteplanmila</v>
      </c>
    </row>
    <row r="108" spans="1:71" s="44" customFormat="1" ht="12">
      <c r="A108" s="15" t="s">
        <v>328</v>
      </c>
      <c r="B108" s="62" t="s">
        <v>104</v>
      </c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>
        <v>46</v>
      </c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12">
        <f t="shared" si="7"/>
        <v>1</v>
      </c>
      <c r="BS108" s="43" t="str">
        <f t="shared" si="6"/>
        <v>Gråkallen Opp</v>
      </c>
    </row>
    <row r="109" spans="1:71" s="44" customFormat="1" ht="12">
      <c r="A109" s="15" t="s">
        <v>329</v>
      </c>
      <c r="B109" s="62" t="s">
        <v>330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>
        <v>1</v>
      </c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>
        <v>19</v>
      </c>
      <c r="BC109" s="55"/>
      <c r="BD109" s="55"/>
      <c r="BE109" s="55"/>
      <c r="BF109" s="55"/>
      <c r="BG109" s="55"/>
      <c r="BH109" s="55">
        <v>3</v>
      </c>
      <c r="BI109" s="55"/>
      <c r="BJ109" s="55"/>
      <c r="BK109" s="55"/>
      <c r="BL109" s="55"/>
      <c r="BM109" s="55"/>
      <c r="BN109" s="55"/>
      <c r="BO109" s="55"/>
      <c r="BP109" s="55"/>
      <c r="BQ109" s="55"/>
      <c r="BR109" s="12">
        <f t="shared" si="7"/>
        <v>3</v>
      </c>
      <c r="BS109" s="43" t="str">
        <f t="shared" si="6"/>
        <v>Trøndersk Vinterkarusell 2</v>
      </c>
    </row>
    <row r="110" spans="1:71" s="44" customFormat="1" ht="12">
      <c r="A110" s="15" t="s">
        <v>176</v>
      </c>
      <c r="B110" s="62" t="s">
        <v>139</v>
      </c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>
        <v>51</v>
      </c>
      <c r="BR110" s="12">
        <f t="shared" si="7"/>
        <v>1</v>
      </c>
      <c r="BS110" s="43" t="str">
        <f t="shared" si="6"/>
        <v>Fredrikstad Maraton</v>
      </c>
    </row>
    <row r="111" spans="1:71" s="35" customFormat="1" ht="12">
      <c r="A111" s="59" t="s">
        <v>182</v>
      </c>
      <c r="B111" s="63" t="s">
        <v>183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 t="s">
        <v>152</v>
      </c>
      <c r="BR111" s="12">
        <f t="shared" si="7"/>
        <v>1</v>
      </c>
      <c r="BS111" s="43" t="str">
        <f t="shared" si="6"/>
        <v>Remembrance Day Marathon</v>
      </c>
    </row>
    <row r="112" spans="1:71" s="44" customFormat="1" ht="12">
      <c r="A112" s="15" t="s">
        <v>331</v>
      </c>
      <c r="B112" s="62" t="s">
        <v>332</v>
      </c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>
        <v>1</v>
      </c>
      <c r="AR112" s="55"/>
      <c r="AS112" s="55"/>
      <c r="AT112" s="55"/>
      <c r="AU112" s="55"/>
      <c r="AV112" s="55"/>
      <c r="AW112" s="55"/>
      <c r="AX112" s="55"/>
      <c r="AY112" s="55">
        <v>3</v>
      </c>
      <c r="AZ112" s="55"/>
      <c r="BA112" s="55"/>
      <c r="BB112" s="55"/>
      <c r="BC112" s="55"/>
      <c r="BD112" s="55"/>
      <c r="BE112" s="55"/>
      <c r="BF112" s="55"/>
      <c r="BG112" s="55"/>
      <c r="BH112" s="55">
        <v>2</v>
      </c>
      <c r="BI112" s="55"/>
      <c r="BJ112" s="55"/>
      <c r="BK112" s="55"/>
      <c r="BL112" s="55"/>
      <c r="BM112" s="55"/>
      <c r="BN112" s="55"/>
      <c r="BO112" s="55"/>
      <c r="BP112" s="55"/>
      <c r="BQ112" s="55"/>
      <c r="BR112" s="12">
        <f t="shared" si="7"/>
        <v>3</v>
      </c>
      <c r="BS112" s="43" t="str">
        <f t="shared" si="6"/>
        <v>Trøndersk Vinterkarusell 3</v>
      </c>
    </row>
    <row r="113" spans="1:71" s="44" customFormat="1" ht="12">
      <c r="A113" s="15" t="s">
        <v>333</v>
      </c>
      <c r="B113" s="62" t="s">
        <v>334</v>
      </c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>
        <v>1</v>
      </c>
      <c r="BL113" s="55"/>
      <c r="BM113" s="55"/>
      <c r="BN113" s="55"/>
      <c r="BO113" s="55"/>
      <c r="BP113" s="55"/>
      <c r="BQ113" s="55"/>
      <c r="BR113" s="12">
        <f t="shared" si="7"/>
        <v>1</v>
      </c>
      <c r="BS113" s="43" t="str">
        <f t="shared" si="6"/>
        <v>Bodø Adventskarusell 1</v>
      </c>
    </row>
    <row r="114" spans="1:71" s="44" customFormat="1" ht="12">
      <c r="A114" s="15" t="s">
        <v>179</v>
      </c>
      <c r="B114" s="62" t="s">
        <v>335</v>
      </c>
      <c r="C114" s="55"/>
      <c r="D114" s="55"/>
      <c r="E114" s="55"/>
      <c r="F114" s="55"/>
      <c r="G114" s="55"/>
      <c r="H114" s="55"/>
      <c r="I114" s="55"/>
      <c r="J114" s="55">
        <v>1</v>
      </c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12">
        <f t="shared" si="7"/>
        <v>1</v>
      </c>
      <c r="BS114" s="43" t="str">
        <f t="shared" si="6"/>
        <v>Ålesund Vinterkarusell 2</v>
      </c>
    </row>
    <row r="115" spans="1:71" s="44" customFormat="1" ht="12">
      <c r="A115" s="15" t="s">
        <v>336</v>
      </c>
      <c r="B115" s="62" t="s">
        <v>337</v>
      </c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>
        <v>134</v>
      </c>
      <c r="BJ115" s="55"/>
      <c r="BK115" s="55"/>
      <c r="BL115" s="55"/>
      <c r="BM115" s="55"/>
      <c r="BN115" s="55"/>
      <c r="BO115" s="55"/>
      <c r="BP115" s="55"/>
      <c r="BQ115" s="55"/>
      <c r="BR115" s="12">
        <f t="shared" si="7"/>
        <v>1</v>
      </c>
      <c r="BS115" s="43" t="str">
        <f t="shared" si="6"/>
        <v>Telford 10K</v>
      </c>
    </row>
    <row r="116" spans="1:71" s="44" customFormat="1" ht="12">
      <c r="A116" s="15" t="s">
        <v>338</v>
      </c>
      <c r="B116" s="62" t="s">
        <v>339</v>
      </c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>
        <v>1</v>
      </c>
      <c r="BL116" s="55"/>
      <c r="BM116" s="55"/>
      <c r="BN116" s="55"/>
      <c r="BO116" s="55"/>
      <c r="BP116" s="55"/>
      <c r="BQ116" s="55"/>
      <c r="BR116" s="12">
        <f t="shared" si="7"/>
        <v>1</v>
      </c>
      <c r="BS116" s="43" t="str">
        <f t="shared" si="6"/>
        <v>Bodø Adventskarusell 3</v>
      </c>
    </row>
    <row r="117" spans="1:71" s="44" customFormat="1" ht="12">
      <c r="A117" s="15" t="s">
        <v>179</v>
      </c>
      <c r="B117" s="62" t="s">
        <v>178</v>
      </c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>
        <v>3</v>
      </c>
      <c r="BR117" s="12">
        <f t="shared" si="7"/>
        <v>1</v>
      </c>
      <c r="BS117" s="68" t="str">
        <f t="shared" si="6"/>
        <v>Cannonball Julemaraton</v>
      </c>
    </row>
    <row r="118" spans="1:71" s="44" customFormat="1" ht="12">
      <c r="A118" s="15" t="s">
        <v>180</v>
      </c>
      <c r="B118" s="62" t="s">
        <v>181</v>
      </c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>
        <v>6</v>
      </c>
      <c r="BR118" s="12">
        <f t="shared" si="7"/>
        <v>1</v>
      </c>
      <c r="BS118" s="68" t="str">
        <f t="shared" si="6"/>
        <v>Jar Maraton</v>
      </c>
    </row>
    <row r="119" spans="1:71" s="35" customFormat="1" ht="12">
      <c r="A119" s="59" t="s">
        <v>177</v>
      </c>
      <c r="B119" s="63" t="s">
        <v>136</v>
      </c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 t="s">
        <v>152</v>
      </c>
      <c r="BR119" s="12">
        <f t="shared" si="7"/>
        <v>1</v>
      </c>
      <c r="BS119" s="43" t="str">
        <f t="shared" si="6"/>
        <v>Ribbemaraton</v>
      </c>
    </row>
    <row r="120" spans="1:71" s="44" customFormat="1" ht="12">
      <c r="A120" s="15" t="s">
        <v>340</v>
      </c>
      <c r="B120" s="12" t="s">
        <v>105</v>
      </c>
      <c r="C120" s="55"/>
      <c r="D120" s="55"/>
      <c r="E120" s="55"/>
      <c r="F120" s="55"/>
      <c r="G120" s="55"/>
      <c r="H120" s="55"/>
      <c r="I120" s="55"/>
      <c r="J120" s="55">
        <v>1</v>
      </c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12">
        <f t="shared" si="7"/>
        <v>1</v>
      </c>
      <c r="BS120" s="43" t="str">
        <f t="shared" si="6"/>
        <v>Ålesund Nyttårsm (halv)</v>
      </c>
    </row>
    <row r="121" spans="1:71" s="44" customFormat="1" ht="6" customHeight="1">
      <c r="A121" s="15"/>
      <c r="B121" s="12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64"/>
      <c r="BS121" s="43">
        <f t="shared" si="6"/>
        <v>0</v>
      </c>
    </row>
    <row r="122" spans="1:71" s="44" customFormat="1" ht="12.75" thickBot="1">
      <c r="A122" s="15"/>
      <c r="B122" s="12" t="s">
        <v>142</v>
      </c>
      <c r="C122" s="47">
        <f aca="true" t="shared" si="8" ref="C122:AF122">COUNTA(C3:C121)</f>
        <v>6</v>
      </c>
      <c r="D122" s="47">
        <f t="shared" si="8"/>
        <v>3</v>
      </c>
      <c r="E122" s="47">
        <f t="shared" si="8"/>
        <v>3</v>
      </c>
      <c r="F122" s="47">
        <f t="shared" si="8"/>
        <v>1</v>
      </c>
      <c r="G122" s="47">
        <f t="shared" si="8"/>
        <v>1</v>
      </c>
      <c r="H122" s="47">
        <f t="shared" si="8"/>
        <v>11</v>
      </c>
      <c r="I122" s="47">
        <f t="shared" si="8"/>
        <v>3</v>
      </c>
      <c r="J122" s="47">
        <f t="shared" si="8"/>
        <v>13</v>
      </c>
      <c r="K122" s="47">
        <f t="shared" si="8"/>
        <v>3</v>
      </c>
      <c r="L122" s="47">
        <f t="shared" si="8"/>
        <v>3</v>
      </c>
      <c r="M122" s="47">
        <f t="shared" si="8"/>
        <v>2</v>
      </c>
      <c r="N122" s="47">
        <f t="shared" si="8"/>
        <v>6</v>
      </c>
      <c r="O122" s="47">
        <f t="shared" si="8"/>
        <v>2</v>
      </c>
      <c r="P122" s="47">
        <f t="shared" si="8"/>
        <v>5</v>
      </c>
      <c r="Q122" s="47">
        <f t="shared" si="8"/>
        <v>2</v>
      </c>
      <c r="R122" s="47">
        <f t="shared" si="8"/>
        <v>8</v>
      </c>
      <c r="S122" s="47">
        <f t="shared" si="8"/>
        <v>4</v>
      </c>
      <c r="T122" s="47">
        <f t="shared" si="8"/>
        <v>7</v>
      </c>
      <c r="U122" s="47">
        <f t="shared" si="8"/>
        <v>2</v>
      </c>
      <c r="V122" s="47">
        <f t="shared" si="8"/>
        <v>3</v>
      </c>
      <c r="W122" s="47">
        <f t="shared" si="8"/>
        <v>2</v>
      </c>
      <c r="X122" s="47">
        <f t="shared" si="8"/>
        <v>4</v>
      </c>
      <c r="Y122" s="47">
        <f t="shared" si="8"/>
        <v>2</v>
      </c>
      <c r="Z122" s="47">
        <f t="shared" si="8"/>
        <v>3</v>
      </c>
      <c r="AA122" s="47">
        <f t="shared" si="8"/>
        <v>3</v>
      </c>
      <c r="AB122" s="47">
        <f t="shared" si="8"/>
        <v>2</v>
      </c>
      <c r="AC122" s="47">
        <f t="shared" si="8"/>
        <v>2</v>
      </c>
      <c r="AD122" s="47">
        <f t="shared" si="8"/>
        <v>7</v>
      </c>
      <c r="AE122" s="47">
        <f t="shared" si="8"/>
        <v>2</v>
      </c>
      <c r="AF122" s="47">
        <f t="shared" si="8"/>
        <v>1</v>
      </c>
      <c r="AG122" s="47">
        <f aca="true" t="shared" si="9" ref="AG122:BL122">COUNTA(AG3:AG121)</f>
        <v>5</v>
      </c>
      <c r="AH122" s="47">
        <f t="shared" si="9"/>
        <v>1</v>
      </c>
      <c r="AI122" s="47">
        <f t="shared" si="9"/>
        <v>7</v>
      </c>
      <c r="AJ122" s="47">
        <f t="shared" si="9"/>
        <v>2</v>
      </c>
      <c r="AK122" s="47">
        <f t="shared" si="9"/>
        <v>8</v>
      </c>
      <c r="AL122" s="47">
        <f t="shared" si="9"/>
        <v>3</v>
      </c>
      <c r="AM122" s="47">
        <f t="shared" si="9"/>
        <v>6</v>
      </c>
      <c r="AN122" s="47">
        <f t="shared" si="9"/>
        <v>2</v>
      </c>
      <c r="AO122" s="47">
        <f t="shared" si="9"/>
        <v>4</v>
      </c>
      <c r="AP122" s="47">
        <f t="shared" si="9"/>
        <v>7</v>
      </c>
      <c r="AQ122" s="47">
        <f t="shared" si="9"/>
        <v>8</v>
      </c>
      <c r="AR122" s="47">
        <f t="shared" si="9"/>
        <v>9</v>
      </c>
      <c r="AS122" s="47">
        <f t="shared" si="9"/>
        <v>1</v>
      </c>
      <c r="AT122" s="47">
        <f t="shared" si="9"/>
        <v>7</v>
      </c>
      <c r="AU122" s="47">
        <f t="shared" si="9"/>
        <v>3</v>
      </c>
      <c r="AV122" s="47">
        <f t="shared" si="9"/>
        <v>11</v>
      </c>
      <c r="AW122" s="47">
        <f t="shared" si="9"/>
        <v>4</v>
      </c>
      <c r="AX122" s="47">
        <f t="shared" si="9"/>
        <v>2</v>
      </c>
      <c r="AY122" s="47">
        <f t="shared" si="9"/>
        <v>10</v>
      </c>
      <c r="AZ122" s="47">
        <f t="shared" si="9"/>
        <v>10</v>
      </c>
      <c r="BA122" s="47">
        <f t="shared" si="9"/>
        <v>5</v>
      </c>
      <c r="BB122" s="47">
        <f t="shared" si="9"/>
        <v>4</v>
      </c>
      <c r="BC122" s="47">
        <f t="shared" si="9"/>
        <v>6</v>
      </c>
      <c r="BD122" s="47">
        <f t="shared" si="9"/>
        <v>5</v>
      </c>
      <c r="BE122" s="47">
        <f t="shared" si="9"/>
        <v>3</v>
      </c>
      <c r="BF122" s="47">
        <f t="shared" si="9"/>
        <v>1</v>
      </c>
      <c r="BG122" s="47">
        <f t="shared" si="9"/>
        <v>8</v>
      </c>
      <c r="BH122" s="47">
        <f t="shared" si="9"/>
        <v>7</v>
      </c>
      <c r="BI122" s="47">
        <f t="shared" si="9"/>
        <v>2</v>
      </c>
      <c r="BJ122" s="47">
        <f t="shared" si="9"/>
        <v>3</v>
      </c>
      <c r="BK122" s="47">
        <f t="shared" si="9"/>
        <v>14</v>
      </c>
      <c r="BL122" s="47">
        <f t="shared" si="9"/>
        <v>5</v>
      </c>
      <c r="BM122" s="47">
        <f>COUNTA(BM3:BM121)</f>
        <v>3</v>
      </c>
      <c r="BN122" s="47">
        <f>COUNTA(BN3:BN121)</f>
        <v>5</v>
      </c>
      <c r="BO122" s="47">
        <f>COUNTA(BO3:BO121)</f>
        <v>4</v>
      </c>
      <c r="BP122" s="47">
        <f>COUNTA(BP3:BP121)</f>
        <v>1</v>
      </c>
      <c r="BQ122" s="47">
        <f>COUNTA(BQ3:BQ121)</f>
        <v>16</v>
      </c>
      <c r="BR122" s="47"/>
      <c r="BS122" s="48">
        <f>SUM(C122:BQ122)</f>
        <v>318</v>
      </c>
    </row>
    <row r="123" spans="1:71" s="32" customFormat="1" ht="12.75" thickTop="1">
      <c r="A123" s="15"/>
      <c r="B123" s="76" t="s">
        <v>109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5"/>
      <c r="AD123" s="52"/>
      <c r="AE123" s="45"/>
      <c r="AF123" s="45"/>
      <c r="AG123" s="45"/>
      <c r="AH123" s="49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5"/>
      <c r="BR123" s="52"/>
      <c r="BS123" s="46">
        <v>301</v>
      </c>
    </row>
    <row r="124" spans="1:71" s="33" customFormat="1" ht="124.5">
      <c r="A124" s="10"/>
      <c r="B124" s="30">
        <f>B2</f>
        <v>2018</v>
      </c>
      <c r="C124" s="27" t="str">
        <f>C2</f>
        <v>Aspli John Ole</v>
      </c>
      <c r="D124" s="27" t="str">
        <f>D2</f>
        <v>Bakken Edvin</v>
      </c>
      <c r="E124" s="27" t="str">
        <f>E2</f>
        <v>Balestrand Ola H</v>
      </c>
      <c r="F124" s="27" t="str">
        <f>F2</f>
        <v>Bardal Lars Morten</v>
      </c>
      <c r="G124" s="27" t="str">
        <f aca="true" t="shared" si="10" ref="G124:BR124">G2</f>
        <v>Bolme Magne</v>
      </c>
      <c r="H124" s="27" t="str">
        <f t="shared" si="10"/>
        <v>Bolme Tor Jarle</v>
      </c>
      <c r="I124" s="27" t="str">
        <f t="shared" si="10"/>
        <v>Boye Anders</v>
      </c>
      <c r="J124" s="27" t="str">
        <f t="shared" si="10"/>
        <v>Bøe Alf Petter</v>
      </c>
      <c r="K124" s="27" t="str">
        <f t="shared" si="10"/>
        <v>Bøe Steinar</v>
      </c>
      <c r="L124" s="27" t="str">
        <f t="shared" si="10"/>
        <v>Børset Stein Ivar</v>
      </c>
      <c r="M124" s="27" t="str">
        <f t="shared" si="10"/>
        <v>Einmo Alise</v>
      </c>
      <c r="N124" s="27" t="str">
        <f t="shared" si="10"/>
        <v>Eldevik Jørund</v>
      </c>
      <c r="O124" s="27" t="str">
        <f t="shared" si="10"/>
        <v>Eriksen Jon</v>
      </c>
      <c r="P124" s="27" t="str">
        <f t="shared" si="10"/>
        <v>Espelien Markus</v>
      </c>
      <c r="Q124" s="27" t="str">
        <f t="shared" si="10"/>
        <v>Fagerholt Kjetil</v>
      </c>
      <c r="R124" s="27" t="str">
        <f t="shared" si="10"/>
        <v>Forbord Kristian Engen</v>
      </c>
      <c r="S124" s="27" t="str">
        <f t="shared" si="10"/>
        <v>Fremstad Stian</v>
      </c>
      <c r="T124" s="27" t="str">
        <f t="shared" si="10"/>
        <v>Gjeldnes Håvard</v>
      </c>
      <c r="U124" s="27" t="str">
        <f t="shared" si="10"/>
        <v>Gåsvand Arne Olav</v>
      </c>
      <c r="V124" s="27" t="str">
        <f t="shared" si="10"/>
        <v>Hagen Lars</v>
      </c>
      <c r="W124" s="27" t="str">
        <f t="shared" si="10"/>
        <v>Hlagunset Jørgen</v>
      </c>
      <c r="X124" s="27" t="str">
        <f t="shared" si="10"/>
        <v>Halgunset Nils Ingar</v>
      </c>
      <c r="Y124" s="27" t="str">
        <f t="shared" si="10"/>
        <v>Haltli Eivind Johan</v>
      </c>
      <c r="Z124" s="27" t="str">
        <f t="shared" si="10"/>
        <v>Halvorsen Åge</v>
      </c>
      <c r="AA124" s="27" t="str">
        <f t="shared" si="10"/>
        <v>Haugen Tommy Andrè</v>
      </c>
      <c r="AB124" s="27" t="str">
        <f t="shared" si="10"/>
        <v>Hofstad Alexander</v>
      </c>
      <c r="AC124" s="27" t="str">
        <f t="shared" si="10"/>
        <v>Langen Helge</v>
      </c>
      <c r="AD124" s="27" t="str">
        <f t="shared" si="10"/>
        <v>Lillevik Fredrik</v>
      </c>
      <c r="AE124" s="27" t="str">
        <f t="shared" si="10"/>
        <v>Løfald Gjermund</v>
      </c>
      <c r="AF124" s="27" t="str">
        <f t="shared" si="10"/>
        <v>Løfald Hallvard</v>
      </c>
      <c r="AG124" s="27" t="str">
        <f t="shared" si="10"/>
        <v>Løset Ole Kristian</v>
      </c>
      <c r="AH124" s="27" t="str">
        <f t="shared" si="10"/>
        <v>Løset Marianne</v>
      </c>
      <c r="AI124" s="27" t="str">
        <f t="shared" si="10"/>
        <v>Mogstad Berit</v>
      </c>
      <c r="AJ124" s="27" t="str">
        <f t="shared" si="10"/>
        <v>Mogstad Ragnhild</v>
      </c>
      <c r="AK124" s="27" t="str">
        <f t="shared" si="10"/>
        <v>Moholdt Lars</v>
      </c>
      <c r="AL124" s="27" t="str">
        <f t="shared" si="10"/>
        <v>Mårdalen Tarjei M</v>
      </c>
      <c r="AM124" s="27" t="str">
        <f t="shared" si="10"/>
        <v>Nilsen Arnt Inge</v>
      </c>
      <c r="AN124" s="27" t="str">
        <f t="shared" si="10"/>
        <v>Nonstad Bård</v>
      </c>
      <c r="AO124" s="27" t="str">
        <f t="shared" si="10"/>
        <v>Norli Atle</v>
      </c>
      <c r="AP124" s="27" t="str">
        <f t="shared" si="10"/>
        <v>Ofstad Sigmund</v>
      </c>
      <c r="AQ124" s="27" t="str">
        <f t="shared" si="10"/>
        <v>Oldervik Stian</v>
      </c>
      <c r="AR124" s="27" t="str">
        <f t="shared" si="10"/>
        <v>Olsen Terje</v>
      </c>
      <c r="AS124" s="27" t="str">
        <f t="shared" si="10"/>
        <v>Reppesgaard Øystein R</v>
      </c>
      <c r="AT124" s="27" t="str">
        <f t="shared" si="10"/>
        <v>Rodal Lars Kristian</v>
      </c>
      <c r="AU124" s="27" t="str">
        <f t="shared" si="10"/>
        <v>Romundstad Jan</v>
      </c>
      <c r="AV124" s="27" t="str">
        <f t="shared" si="10"/>
        <v>Rødsgaard Marthe</v>
      </c>
      <c r="AW124" s="27" t="str">
        <f t="shared" si="10"/>
        <v>Røen Lars Bakken</v>
      </c>
      <c r="AX124" s="27" t="str">
        <f t="shared" si="10"/>
        <v>Sande Ingebjørg</v>
      </c>
      <c r="AY124" s="27" t="str">
        <f t="shared" si="10"/>
        <v>Skjermo Mali Røen</v>
      </c>
      <c r="AZ124" s="27" t="str">
        <f t="shared" si="10"/>
        <v>Skjermo Ola Andreas</v>
      </c>
      <c r="BA124" s="27" t="str">
        <f t="shared" si="10"/>
        <v>Sommervold David</v>
      </c>
      <c r="BB124" s="27" t="str">
        <f t="shared" si="10"/>
        <v>Stenvik Sigurd</v>
      </c>
      <c r="BC124" s="27" t="str">
        <f t="shared" si="10"/>
        <v>Svinsås Jo</v>
      </c>
      <c r="BD124" s="27" t="str">
        <f t="shared" si="10"/>
        <v>Svinsås Morten</v>
      </c>
      <c r="BE124" s="27" t="str">
        <f t="shared" si="10"/>
        <v>Sæterbø Ole</v>
      </c>
      <c r="BF124" s="27" t="str">
        <f t="shared" si="10"/>
        <v>Sæther Bjørn</v>
      </c>
      <c r="BG124" s="27" t="str">
        <f t="shared" si="10"/>
        <v>Sæther Pål</v>
      </c>
      <c r="BH124" s="27" t="str">
        <f t="shared" si="10"/>
        <v>Theigmann Tom Frode</v>
      </c>
      <c r="BI124" s="27" t="str">
        <f t="shared" si="10"/>
        <v>Tranvåg Joachim</v>
      </c>
      <c r="BJ124" s="27" t="str">
        <f t="shared" si="10"/>
        <v>Vatten Tormod</v>
      </c>
      <c r="BK124" s="27" t="str">
        <f t="shared" si="10"/>
        <v>Vonheim Bjørn</v>
      </c>
      <c r="BL124" s="27" t="str">
        <f t="shared" si="10"/>
        <v>Woldvik Kristian</v>
      </c>
      <c r="BM124" s="27" t="str">
        <f t="shared" si="10"/>
        <v>Wærnes Andreas D</v>
      </c>
      <c r="BN124" s="27" t="str">
        <f t="shared" si="10"/>
        <v>Woods John</v>
      </c>
      <c r="BO124" s="27" t="str">
        <f t="shared" si="10"/>
        <v>Aalbu Steinar</v>
      </c>
      <c r="BP124" s="27" t="str">
        <f t="shared" si="10"/>
        <v>Aasbø Jonas</v>
      </c>
      <c r="BQ124" s="27" t="str">
        <f t="shared" si="10"/>
        <v>Aasbø Henrik</v>
      </c>
      <c r="BR124" s="27">
        <f t="shared" si="10"/>
        <v>0</v>
      </c>
      <c r="BS124" s="30">
        <f>B2</f>
        <v>2018</v>
      </c>
    </row>
    <row r="125" spans="1:71" ht="23.25">
      <c r="A125" s="71" t="str">
        <f>A1</f>
        <v>LØP UTENFOR BANE (senior &amp; junior)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3"/>
      <c r="BA125" s="50"/>
      <c r="BB125" s="50"/>
      <c r="BC125" s="50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3"/>
    </row>
    <row r="126" spans="1:71" s="32" customFormat="1" ht="12">
      <c r="A126" s="17"/>
      <c r="B126" s="16" t="s">
        <v>23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</row>
    <row r="127" spans="1:71" s="32" customFormat="1" ht="12.75">
      <c r="A127" s="17"/>
      <c r="B127" s="16" t="s">
        <v>24</v>
      </c>
      <c r="C127" s="34">
        <v>1</v>
      </c>
      <c r="D127"/>
      <c r="E127"/>
      <c r="F127"/>
      <c r="G127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8"/>
      <c r="BG127" s="18"/>
      <c r="BH127" s="18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</row>
    <row r="128" spans="1:71" s="32" customFormat="1" ht="12">
      <c r="A128" s="17"/>
      <c r="B128" s="16" t="s">
        <v>30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8"/>
      <c r="BG128" s="18"/>
      <c r="BH128" s="18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</row>
    <row r="129" spans="1:46" s="32" customFormat="1" ht="12">
      <c r="A129" s="32" t="s">
        <v>39</v>
      </c>
      <c r="B129" s="18" t="s">
        <v>29</v>
      </c>
      <c r="AI129" s="18"/>
      <c r="AJ129" s="18"/>
      <c r="AO129" s="16"/>
      <c r="AP129" s="16"/>
      <c r="AQ129" s="16"/>
      <c r="AR129" s="16"/>
      <c r="AS129" s="16"/>
      <c r="AT129" s="16"/>
    </row>
  </sheetData>
  <sheetProtection/>
  <mergeCells count="6">
    <mergeCell ref="A1:AZ1"/>
    <mergeCell ref="BD1:BS1"/>
    <mergeCell ref="A125:AZ125"/>
    <mergeCell ref="BD125:BS125"/>
    <mergeCell ref="AI123:BQ123"/>
    <mergeCell ref="B123:AC123"/>
  </mergeCells>
  <printOptions/>
  <pageMargins left="0.18" right="0.15748031496062992" top="0.21" bottom="0.36" header="0.17" footer="0.17"/>
  <pageSetup horizontalDpi="600" verticalDpi="600" orientation="landscape" paperSize="9" r:id="rId1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K9" sqref="K9"/>
    </sheetView>
  </sheetViews>
  <sheetFormatPr defaultColWidth="9.140625" defaultRowHeight="12.75"/>
  <cols>
    <col min="1" max="1" width="7.57421875" style="8" customWidth="1"/>
    <col min="2" max="2" width="46.57421875" style="8" bestFit="1" customWidth="1"/>
    <col min="3" max="3" width="3.28125" style="38" bestFit="1" customWidth="1"/>
    <col min="4" max="4" width="3.421875" style="38" bestFit="1" customWidth="1"/>
    <col min="5" max="6" width="3.28125" style="38" bestFit="1" customWidth="1"/>
    <col min="7" max="7" width="3.421875" style="38" bestFit="1" customWidth="1"/>
    <col min="8" max="9" width="3.28125" style="38" bestFit="1" customWidth="1"/>
    <col min="10" max="12" width="3.421875" style="38" bestFit="1" customWidth="1"/>
    <col min="13" max="14" width="3.28125" style="38" bestFit="1" customWidth="1"/>
    <col min="15" max="17" width="3.421875" style="38" bestFit="1" customWidth="1"/>
    <col min="18" max="18" width="3.28125" style="38" bestFit="1" customWidth="1"/>
    <col min="19" max="20" width="3.421875" style="38" bestFit="1" customWidth="1"/>
    <col min="21" max="23" width="3.28125" style="38" bestFit="1" customWidth="1"/>
    <col min="24" max="24" width="4.140625" style="8" bestFit="1" customWidth="1"/>
    <col min="25" max="16384" width="11.421875" style="8" customWidth="1"/>
  </cols>
  <sheetData>
    <row r="1" spans="1:24" s="9" customFormat="1" ht="27.75">
      <c r="A1" s="77" t="s">
        <v>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9"/>
    </row>
    <row r="2" spans="1:24" ht="126">
      <c r="A2" s="6"/>
      <c r="B2" s="7">
        <v>2018</v>
      </c>
      <c r="C2" s="70" t="s">
        <v>64</v>
      </c>
      <c r="D2" s="70" t="s">
        <v>28</v>
      </c>
      <c r="E2" s="70" t="s">
        <v>1</v>
      </c>
      <c r="F2" s="70" t="s">
        <v>78</v>
      </c>
      <c r="G2" s="70" t="s">
        <v>85</v>
      </c>
      <c r="H2" s="70" t="s">
        <v>123</v>
      </c>
      <c r="I2" s="70" t="s">
        <v>86</v>
      </c>
      <c r="J2" s="70" t="s">
        <v>121</v>
      </c>
      <c r="K2" s="70" t="s">
        <v>68</v>
      </c>
      <c r="L2" s="70" t="s">
        <v>32</v>
      </c>
      <c r="M2" s="70" t="s">
        <v>73</v>
      </c>
      <c r="N2" s="70" t="s">
        <v>54</v>
      </c>
      <c r="O2" s="70" t="s">
        <v>143</v>
      </c>
      <c r="P2" s="70" t="s">
        <v>94</v>
      </c>
      <c r="Q2" s="70" t="s">
        <v>91</v>
      </c>
      <c r="R2" s="70" t="s">
        <v>147</v>
      </c>
      <c r="S2" s="70" t="s">
        <v>97</v>
      </c>
      <c r="T2" s="70" t="s">
        <v>42</v>
      </c>
      <c r="U2" s="70" t="s">
        <v>127</v>
      </c>
      <c r="V2" s="70" t="s">
        <v>52</v>
      </c>
      <c r="W2" s="70" t="s">
        <v>90</v>
      </c>
      <c r="X2" s="28" t="s">
        <v>14</v>
      </c>
    </row>
    <row r="3" spans="1:25" s="38" customFormat="1" ht="12.75">
      <c r="A3" s="36" t="s">
        <v>184</v>
      </c>
      <c r="B3" s="37" t="s">
        <v>55</v>
      </c>
      <c r="C3" s="37">
        <v>8</v>
      </c>
      <c r="D3" s="37">
        <v>13</v>
      </c>
      <c r="E3" s="37">
        <v>5</v>
      </c>
      <c r="F3" s="37"/>
      <c r="G3" s="37"/>
      <c r="H3" s="37">
        <v>3</v>
      </c>
      <c r="I3" s="37"/>
      <c r="J3" s="37">
        <v>25</v>
      </c>
      <c r="K3" s="37">
        <v>11</v>
      </c>
      <c r="L3" s="37"/>
      <c r="M3" s="37"/>
      <c r="N3" s="37"/>
      <c r="O3" s="37"/>
      <c r="P3" s="37"/>
      <c r="Q3" s="37">
        <v>19</v>
      </c>
      <c r="R3" s="37">
        <v>7</v>
      </c>
      <c r="S3" s="37">
        <v>18</v>
      </c>
      <c r="T3" s="37">
        <v>29</v>
      </c>
      <c r="U3" s="37">
        <v>2</v>
      </c>
      <c r="V3" s="37"/>
      <c r="W3" s="37"/>
      <c r="X3" s="37">
        <f aca="true" t="shared" si="0" ref="X3:X32">COUNTA(C3:W3)</f>
        <v>11</v>
      </c>
      <c r="Y3" s="38" t="str">
        <f>B3</f>
        <v>Vinterkarusell 4, Ranheim FH 3.000m</v>
      </c>
    </row>
    <row r="4" spans="1:25" s="38" customFormat="1" ht="12.75">
      <c r="A4" s="36" t="s">
        <v>185</v>
      </c>
      <c r="B4" s="37" t="s">
        <v>186</v>
      </c>
      <c r="C4" s="37"/>
      <c r="D4" s="37"/>
      <c r="E4" s="37"/>
      <c r="F4" s="37"/>
      <c r="G4" s="37"/>
      <c r="H4" s="37"/>
      <c r="I4" s="37"/>
      <c r="J4" s="37"/>
      <c r="K4" s="37"/>
      <c r="L4" s="37">
        <v>26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>
        <f t="shared" si="0"/>
        <v>1</v>
      </c>
      <c r="Y4" s="38" t="str">
        <f aca="true" t="shared" si="1" ref="Y4:Y32">B4</f>
        <v>NM Innendørs, Bærum, 3.000m</v>
      </c>
    </row>
    <row r="5" spans="1:25" s="38" customFormat="1" ht="12.75">
      <c r="A5" s="36" t="s">
        <v>187</v>
      </c>
      <c r="B5" s="37" t="s">
        <v>83</v>
      </c>
      <c r="C5" s="37">
        <v>6</v>
      </c>
      <c r="D5" s="37"/>
      <c r="E5" s="37">
        <v>4</v>
      </c>
      <c r="F5" s="37"/>
      <c r="G5" s="37"/>
      <c r="H5" s="37">
        <v>2</v>
      </c>
      <c r="I5" s="37">
        <v>2</v>
      </c>
      <c r="J5" s="37">
        <v>21</v>
      </c>
      <c r="K5" s="37"/>
      <c r="L5" s="37"/>
      <c r="M5" s="37"/>
      <c r="N5" s="37"/>
      <c r="O5" s="37"/>
      <c r="P5" s="37">
        <v>18</v>
      </c>
      <c r="Q5" s="37"/>
      <c r="R5" s="37"/>
      <c r="S5" s="37">
        <v>15</v>
      </c>
      <c r="T5" s="37"/>
      <c r="U5" s="37">
        <v>2</v>
      </c>
      <c r="V5" s="37"/>
      <c r="W5" s="37"/>
      <c r="X5" s="37">
        <f t="shared" si="0"/>
        <v>8</v>
      </c>
      <c r="Y5" s="38" t="str">
        <f t="shared" si="1"/>
        <v>Vinterkarusell 5, Ranheim FH 3.000m</v>
      </c>
    </row>
    <row r="6" spans="1:25" s="38" customFormat="1" ht="12.75">
      <c r="A6" s="36" t="s">
        <v>199</v>
      </c>
      <c r="B6" s="37" t="s">
        <v>200</v>
      </c>
      <c r="C6" s="37"/>
      <c r="D6" s="37"/>
      <c r="E6" s="37"/>
      <c r="F6" s="37"/>
      <c r="G6" s="37">
        <v>4</v>
      </c>
      <c r="H6" s="37"/>
      <c r="I6" s="37"/>
      <c r="J6" s="37"/>
      <c r="K6" s="37"/>
      <c r="L6" s="37">
        <v>1</v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>
        <f t="shared" si="0"/>
        <v>2</v>
      </c>
      <c r="Y6" s="38" t="str">
        <f t="shared" si="1"/>
        <v>Ås, 1.500m</v>
      </c>
    </row>
    <row r="7" spans="1:25" s="38" customFormat="1" ht="12.75">
      <c r="A7" s="36" t="s">
        <v>205</v>
      </c>
      <c r="B7" s="37" t="s">
        <v>206</v>
      </c>
      <c r="C7" s="37"/>
      <c r="D7" s="37"/>
      <c r="E7" s="37"/>
      <c r="F7" s="37">
        <v>1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>
        <f t="shared" si="0"/>
        <v>1</v>
      </c>
      <c r="Y7" s="38" t="str">
        <f t="shared" si="1"/>
        <v>"300m-stevne", Trondheim Stadion</v>
      </c>
    </row>
    <row r="8" spans="1:25" s="38" customFormat="1" ht="12.75">
      <c r="A8" s="36" t="s">
        <v>210</v>
      </c>
      <c r="B8" s="37" t="s">
        <v>211</v>
      </c>
      <c r="C8" s="37"/>
      <c r="D8" s="37"/>
      <c r="E8" s="37"/>
      <c r="F8" s="37"/>
      <c r="G8" s="37">
        <v>15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>
        <f t="shared" si="0"/>
        <v>1</v>
      </c>
      <c r="Y8" s="38" t="str">
        <f t="shared" si="1"/>
        <v>KFUM-stevne, 1.500m, Bislett</v>
      </c>
    </row>
    <row r="9" spans="1:25" s="38" customFormat="1" ht="12.75">
      <c r="A9" s="36" t="s">
        <v>233</v>
      </c>
      <c r="B9" s="37" t="s">
        <v>235</v>
      </c>
      <c r="C9" s="37"/>
      <c r="D9" s="37"/>
      <c r="E9" s="37"/>
      <c r="F9" s="37">
        <v>4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>
        <f t="shared" si="0"/>
        <v>1</v>
      </c>
      <c r="Y9" s="38" t="str">
        <f t="shared" si="1"/>
        <v>AF-stevne Vår, Øya, 600m</v>
      </c>
    </row>
    <row r="10" spans="1:25" s="38" customFormat="1" ht="12.75">
      <c r="A10" s="36" t="s">
        <v>237</v>
      </c>
      <c r="B10" s="37" t="s">
        <v>241</v>
      </c>
      <c r="C10" s="37"/>
      <c r="D10" s="37"/>
      <c r="E10" s="37"/>
      <c r="F10" s="37">
        <v>6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>
        <f t="shared" si="0"/>
        <v>1</v>
      </c>
      <c r="Y10" s="38" t="str">
        <f t="shared" si="1"/>
        <v>Trondheimslekene 400m</v>
      </c>
    </row>
    <row r="11" spans="1:25" s="38" customFormat="1" ht="12.75">
      <c r="A11" s="36" t="s">
        <v>239</v>
      </c>
      <c r="B11" s="37" t="s">
        <v>240</v>
      </c>
      <c r="C11" s="37"/>
      <c r="D11" s="37"/>
      <c r="E11" s="37"/>
      <c r="F11" s="37">
        <v>8</v>
      </c>
      <c r="G11" s="37"/>
      <c r="H11" s="37"/>
      <c r="I11" s="37"/>
      <c r="J11" s="37"/>
      <c r="K11" s="37"/>
      <c r="L11" s="37"/>
      <c r="M11" s="37"/>
      <c r="N11" s="37">
        <v>1</v>
      </c>
      <c r="O11" s="37">
        <v>10</v>
      </c>
      <c r="P11" s="37">
        <v>18</v>
      </c>
      <c r="Q11" s="37">
        <v>17</v>
      </c>
      <c r="R11" s="37"/>
      <c r="S11" s="37"/>
      <c r="T11" s="37"/>
      <c r="U11" s="37"/>
      <c r="V11" s="37"/>
      <c r="W11" s="37"/>
      <c r="X11" s="37">
        <f t="shared" si="0"/>
        <v>5</v>
      </c>
      <c r="Y11" s="38" t="str">
        <f t="shared" si="1"/>
        <v>Trondheimslekene 3.000m</v>
      </c>
    </row>
    <row r="12" spans="1:25" s="38" customFormat="1" ht="12.75">
      <c r="A12" s="36" t="s">
        <v>253</v>
      </c>
      <c r="B12" s="37" t="s">
        <v>255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>
        <v>4</v>
      </c>
      <c r="W12" s="37"/>
      <c r="X12" s="37">
        <f t="shared" si="0"/>
        <v>1</v>
      </c>
      <c r="Y12" s="38" t="str">
        <f t="shared" si="1"/>
        <v>1.500m, England</v>
      </c>
    </row>
    <row r="13" spans="1:25" s="38" customFormat="1" ht="12.75">
      <c r="A13" s="36" t="s">
        <v>245</v>
      </c>
      <c r="B13" s="37" t="s">
        <v>246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>
        <v>8</v>
      </c>
      <c r="P13" s="37"/>
      <c r="Q13" s="37"/>
      <c r="R13" s="37"/>
      <c r="S13" s="37"/>
      <c r="T13" s="37"/>
      <c r="U13" s="37"/>
      <c r="V13" s="37"/>
      <c r="W13" s="37"/>
      <c r="X13" s="37">
        <f t="shared" si="0"/>
        <v>1</v>
      </c>
      <c r="Y13" s="38" t="str">
        <f t="shared" si="1"/>
        <v>BDO-lekene, 800m</v>
      </c>
    </row>
    <row r="14" spans="1:25" s="38" customFormat="1" ht="12.75">
      <c r="A14" s="36" t="s">
        <v>245</v>
      </c>
      <c r="B14" s="37" t="s">
        <v>247</v>
      </c>
      <c r="C14" s="37"/>
      <c r="D14" s="37"/>
      <c r="E14" s="37"/>
      <c r="F14" s="37"/>
      <c r="G14" s="37"/>
      <c r="H14" s="37"/>
      <c r="I14" s="37"/>
      <c r="J14" s="37"/>
      <c r="K14" s="37"/>
      <c r="L14" s="37">
        <v>13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>
        <f t="shared" si="0"/>
        <v>1</v>
      </c>
      <c r="Y14" s="38" t="str">
        <f t="shared" si="1"/>
        <v>Nittedal, 3.000m</v>
      </c>
    </row>
    <row r="15" spans="1:25" s="38" customFormat="1" ht="12.75">
      <c r="A15" s="36" t="s">
        <v>132</v>
      </c>
      <c r="B15" s="37" t="s">
        <v>256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>
        <v>1</v>
      </c>
      <c r="W15" s="37"/>
      <c r="X15" s="37">
        <f t="shared" si="0"/>
        <v>1</v>
      </c>
      <c r="Y15" s="38" t="str">
        <f t="shared" si="1"/>
        <v>Devon Open, 5.000m</v>
      </c>
    </row>
    <row r="16" spans="1:25" s="38" customFormat="1" ht="12.75">
      <c r="A16" s="36" t="s">
        <v>257</v>
      </c>
      <c r="B16" s="37" t="s">
        <v>134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>
        <v>5</v>
      </c>
      <c r="N16" s="37"/>
      <c r="O16" s="37"/>
      <c r="P16" s="37"/>
      <c r="Q16" s="37">
        <v>3</v>
      </c>
      <c r="R16" s="37"/>
      <c r="S16" s="37"/>
      <c r="T16" s="37"/>
      <c r="U16" s="37"/>
      <c r="V16" s="37"/>
      <c r="W16" s="37"/>
      <c r="X16" s="37">
        <f t="shared" si="0"/>
        <v>2</v>
      </c>
      <c r="Y16" s="38" t="str">
        <f t="shared" si="1"/>
        <v>Nybrottkarusellen, 3.000m</v>
      </c>
    </row>
    <row r="17" spans="1:25" s="38" customFormat="1" ht="12.75">
      <c r="A17" s="36" t="s">
        <v>258</v>
      </c>
      <c r="B17" s="37" t="s">
        <v>262</v>
      </c>
      <c r="C17" s="37"/>
      <c r="D17" s="37"/>
      <c r="E17" s="37"/>
      <c r="F17" s="37"/>
      <c r="G17" s="37"/>
      <c r="H17" s="37"/>
      <c r="I17" s="37"/>
      <c r="J17" s="37"/>
      <c r="K17" s="37"/>
      <c r="L17" s="37">
        <v>24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>
        <f t="shared" si="0"/>
        <v>1</v>
      </c>
      <c r="Y17" s="38" t="str">
        <f t="shared" si="1"/>
        <v>Tyrvinglekene 800m</v>
      </c>
    </row>
    <row r="18" spans="1:25" s="38" customFormat="1" ht="12.75">
      <c r="A18" s="36" t="s">
        <v>270</v>
      </c>
      <c r="B18" s="37" t="s">
        <v>271</v>
      </c>
      <c r="C18" s="37"/>
      <c r="D18" s="37"/>
      <c r="E18" s="37"/>
      <c r="F18" s="37"/>
      <c r="G18" s="37"/>
      <c r="H18" s="37"/>
      <c r="I18" s="37"/>
      <c r="J18" s="37"/>
      <c r="K18" s="37"/>
      <c r="L18" s="37">
        <v>5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>
        <f t="shared" si="0"/>
        <v>1</v>
      </c>
      <c r="Y18" s="38" t="str">
        <f t="shared" si="1"/>
        <v>Veidekkelekene 1.500m</v>
      </c>
    </row>
    <row r="19" spans="1:25" s="38" customFormat="1" ht="12.75">
      <c r="A19" s="36" t="s">
        <v>274</v>
      </c>
      <c r="B19" s="37" t="s">
        <v>275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>
        <v>1</v>
      </c>
      <c r="W19" s="37"/>
      <c r="X19" s="37">
        <f t="shared" si="0"/>
        <v>1</v>
      </c>
      <c r="Y19" s="38" t="str">
        <f t="shared" si="1"/>
        <v>Exeter Arena, 1 eng mile </v>
      </c>
    </row>
    <row r="20" spans="1:25" s="38" customFormat="1" ht="12.75">
      <c r="A20" s="36" t="s">
        <v>272</v>
      </c>
      <c r="B20" s="37" t="s">
        <v>276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>
        <v>2</v>
      </c>
      <c r="W20" s="37"/>
      <c r="X20" s="37">
        <f t="shared" si="0"/>
        <v>1</v>
      </c>
      <c r="Y20" s="38" t="str">
        <f t="shared" si="1"/>
        <v>Bristol&amp;West Fast, 5.000m (B-heat)</v>
      </c>
    </row>
    <row r="21" spans="1:25" s="38" customFormat="1" ht="12.75">
      <c r="A21" s="36" t="s">
        <v>167</v>
      </c>
      <c r="B21" s="37" t="s">
        <v>343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>
        <v>1</v>
      </c>
      <c r="W21" s="37"/>
      <c r="X21" s="37">
        <f t="shared" si="0"/>
        <v>1</v>
      </c>
      <c r="Y21" s="38" t="str">
        <f t="shared" si="1"/>
        <v>Southern Atletics League Division 3SW 3.000m</v>
      </c>
    </row>
    <row r="22" spans="1:25" s="38" customFormat="1" ht="12.75">
      <c r="A22" s="36" t="s">
        <v>228</v>
      </c>
      <c r="B22" s="37" t="s">
        <v>344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>
        <v>1</v>
      </c>
      <c r="W22" s="37"/>
      <c r="X22" s="37">
        <f t="shared" si="0"/>
        <v>1</v>
      </c>
      <c r="Y22" s="38" t="str">
        <f t="shared" si="1"/>
        <v>South West Inter Counties 1.500m</v>
      </c>
    </row>
    <row r="23" spans="1:25" s="38" customFormat="1" ht="12.75">
      <c r="A23" s="36" t="s">
        <v>342</v>
      </c>
      <c r="B23" s="37" t="s">
        <v>345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>
        <v>2</v>
      </c>
      <c r="W23" s="37"/>
      <c r="X23" s="37">
        <f t="shared" si="0"/>
        <v>1</v>
      </c>
      <c r="Y23" s="38" t="str">
        <f t="shared" si="1"/>
        <v>BMC Regional Races 1.500m (heat B)</v>
      </c>
    </row>
    <row r="24" spans="1:25" s="38" customFormat="1" ht="12.75">
      <c r="A24" s="36" t="s">
        <v>277</v>
      </c>
      <c r="B24" s="37" t="s">
        <v>122</v>
      </c>
      <c r="C24" s="37"/>
      <c r="D24" s="37"/>
      <c r="E24" s="37"/>
      <c r="F24" s="37"/>
      <c r="G24" s="37">
        <v>7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>
        <v>8</v>
      </c>
      <c r="T24" s="37"/>
      <c r="U24" s="37"/>
      <c r="V24" s="37"/>
      <c r="W24" s="37"/>
      <c r="X24" s="37">
        <f t="shared" si="0"/>
        <v>2</v>
      </c>
      <c r="Y24" s="38" t="str">
        <f t="shared" si="1"/>
        <v>Banestevne Børsa</v>
      </c>
    </row>
    <row r="25" spans="1:25" s="38" customFormat="1" ht="12.75">
      <c r="A25" s="36" t="s">
        <v>280</v>
      </c>
      <c r="B25" s="37" t="s">
        <v>281</v>
      </c>
      <c r="C25" s="37"/>
      <c r="D25" s="37"/>
      <c r="E25" s="37"/>
      <c r="F25" s="37"/>
      <c r="G25" s="37">
        <v>1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>
        <f t="shared" si="0"/>
        <v>1</v>
      </c>
      <c r="Y25" s="38" t="str">
        <f t="shared" si="1"/>
        <v>Nadderud, 800m</v>
      </c>
    </row>
    <row r="26" spans="1:25" s="38" customFormat="1" ht="12.75">
      <c r="A26" s="36" t="s">
        <v>282</v>
      </c>
      <c r="B26" s="37" t="s">
        <v>283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>
        <v>3</v>
      </c>
      <c r="W26" s="37"/>
      <c r="X26" s="37">
        <f t="shared" si="0"/>
        <v>1</v>
      </c>
      <c r="Y26" s="38" t="str">
        <f t="shared" si="1"/>
        <v>Watford Open, 3.000m, heat 2</v>
      </c>
    </row>
    <row r="27" spans="1:25" s="38" customFormat="1" ht="12.75">
      <c r="A27" s="36" t="s">
        <v>284</v>
      </c>
      <c r="B27" s="37" t="s">
        <v>285</v>
      </c>
      <c r="C27" s="37"/>
      <c r="D27" s="37"/>
      <c r="E27" s="37"/>
      <c r="F27" s="37">
        <v>1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>
        <f t="shared" si="0"/>
        <v>1</v>
      </c>
      <c r="Y27" s="38" t="str">
        <f t="shared" si="1"/>
        <v>Sjøsidestevnet, Hommelvik, 1.500m</v>
      </c>
    </row>
    <row r="28" spans="1:25" s="38" customFormat="1" ht="12.75">
      <c r="A28" s="36" t="s">
        <v>287</v>
      </c>
      <c r="B28" s="37" t="s">
        <v>288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>
        <v>1</v>
      </c>
      <c r="X28" s="37">
        <f t="shared" si="0"/>
        <v>1</v>
      </c>
      <c r="Y28" s="38" t="str">
        <f t="shared" si="1"/>
        <v>NM Veteraner, Øv.Minde, 5.000m</v>
      </c>
    </row>
    <row r="29" spans="1:25" s="38" customFormat="1" ht="12.75">
      <c r="A29" s="36" t="s">
        <v>278</v>
      </c>
      <c r="B29" s="37" t="s">
        <v>346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>
        <v>1</v>
      </c>
      <c r="W29" s="37"/>
      <c r="X29" s="37">
        <f t="shared" si="0"/>
        <v>1</v>
      </c>
      <c r="Y29" s="38" t="str">
        <f t="shared" si="1"/>
        <v>Southern Atletics League Division 3SW 1.500m</v>
      </c>
    </row>
    <row r="30" spans="1:25" s="38" customFormat="1" ht="12.75">
      <c r="A30" s="36" t="s">
        <v>347</v>
      </c>
      <c r="B30" s="37" t="s">
        <v>348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>
        <v>1</v>
      </c>
      <c r="W30" s="37"/>
      <c r="X30" s="37">
        <f t="shared" si="0"/>
        <v>1</v>
      </c>
      <c r="Y30" s="38" t="str">
        <f t="shared" si="1"/>
        <v>BMC Regional Races 1.500m</v>
      </c>
    </row>
    <row r="31" spans="1:25" s="38" customFormat="1" ht="12.75">
      <c r="A31" s="36" t="s">
        <v>297</v>
      </c>
      <c r="B31" s="37" t="s">
        <v>298</v>
      </c>
      <c r="C31" s="37"/>
      <c r="D31" s="37"/>
      <c r="E31" s="37"/>
      <c r="F31" s="37">
        <v>1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>
        <f t="shared" si="0"/>
        <v>1</v>
      </c>
      <c r="Y31" s="38" t="str">
        <f t="shared" si="1"/>
        <v>Åpent klubbm. Hommelvik, 800m</v>
      </c>
    </row>
    <row r="32" spans="1:25" s="38" customFormat="1" ht="12.75">
      <c r="A32" s="36" t="s">
        <v>325</v>
      </c>
      <c r="B32" s="37" t="s">
        <v>326</v>
      </c>
      <c r="C32" s="37"/>
      <c r="D32" s="37"/>
      <c r="E32" s="37"/>
      <c r="F32" s="37"/>
      <c r="G32" s="37">
        <v>2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>
        <f t="shared" si="0"/>
        <v>1</v>
      </c>
      <c r="Y32" s="38" t="str">
        <f t="shared" si="1"/>
        <v>Ås, 5.000m </v>
      </c>
    </row>
    <row r="33" spans="1:24" s="38" customFormat="1" ht="7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>
        <f>COUNTA(C33:W33)</f>
        <v>0</v>
      </c>
    </row>
    <row r="34" spans="1:24" s="38" customFormat="1" ht="21" customHeight="1" thickBot="1">
      <c r="A34" s="39"/>
      <c r="B34" s="37" t="s">
        <v>142</v>
      </c>
      <c r="C34" s="40">
        <f aca="true" t="shared" si="2" ref="C34:W34">COUNTA(C3:C33)</f>
        <v>2</v>
      </c>
      <c r="D34" s="40">
        <f t="shared" si="2"/>
        <v>1</v>
      </c>
      <c r="E34" s="40">
        <f t="shared" si="2"/>
        <v>2</v>
      </c>
      <c r="F34" s="40">
        <f t="shared" si="2"/>
        <v>6</v>
      </c>
      <c r="G34" s="40">
        <f t="shared" si="2"/>
        <v>5</v>
      </c>
      <c r="H34" s="40">
        <f t="shared" si="2"/>
        <v>2</v>
      </c>
      <c r="I34" s="40">
        <f t="shared" si="2"/>
        <v>1</v>
      </c>
      <c r="J34" s="40">
        <f t="shared" si="2"/>
        <v>2</v>
      </c>
      <c r="K34" s="40">
        <f t="shared" si="2"/>
        <v>1</v>
      </c>
      <c r="L34" s="40">
        <f t="shared" si="2"/>
        <v>5</v>
      </c>
      <c r="M34" s="40">
        <f t="shared" si="2"/>
        <v>1</v>
      </c>
      <c r="N34" s="40">
        <f t="shared" si="2"/>
        <v>1</v>
      </c>
      <c r="O34" s="40">
        <f t="shared" si="2"/>
        <v>2</v>
      </c>
      <c r="P34" s="40">
        <f t="shared" si="2"/>
        <v>2</v>
      </c>
      <c r="Q34" s="40">
        <f t="shared" si="2"/>
        <v>3</v>
      </c>
      <c r="R34" s="40">
        <f t="shared" si="2"/>
        <v>1</v>
      </c>
      <c r="S34" s="40">
        <f t="shared" si="2"/>
        <v>3</v>
      </c>
      <c r="T34" s="40">
        <f t="shared" si="2"/>
        <v>1</v>
      </c>
      <c r="U34" s="40">
        <f t="shared" si="2"/>
        <v>2</v>
      </c>
      <c r="V34" s="40">
        <f t="shared" si="2"/>
        <v>10</v>
      </c>
      <c r="W34" s="40">
        <f t="shared" si="2"/>
        <v>1</v>
      </c>
      <c r="X34" s="40">
        <f>SUM(X3:X33)</f>
        <v>54</v>
      </c>
    </row>
    <row r="35" spans="1:25" s="38" customFormat="1" ht="13.5" thickTop="1">
      <c r="A35" s="41"/>
      <c r="B35" s="38" t="s">
        <v>109</v>
      </c>
      <c r="X35" s="38">
        <v>54</v>
      </c>
      <c r="Y35" s="42"/>
    </row>
    <row r="36" spans="3:24" s="11" customFormat="1" ht="15.75"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8"/>
    </row>
    <row r="37" spans="3:24" s="11" customFormat="1" ht="15.7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8"/>
    </row>
    <row r="38" spans="3:24" s="11" customFormat="1" ht="15.75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8"/>
    </row>
    <row r="39" spans="3:24" s="11" customFormat="1" ht="15.75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8"/>
    </row>
    <row r="40" spans="3:24" s="11" customFormat="1" ht="15.7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8"/>
    </row>
    <row r="41" spans="3:24" s="11" customFormat="1" ht="15.7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8"/>
    </row>
    <row r="42" spans="3:24" s="11" customFormat="1" ht="15.75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8"/>
    </row>
    <row r="43" spans="3:24" s="11" customFormat="1" ht="15.75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8"/>
    </row>
    <row r="67" spans="3:24" s="11" customFormat="1" ht="15.75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8"/>
    </row>
  </sheetData>
  <sheetProtection/>
  <mergeCells count="1">
    <mergeCell ref="A1:X1"/>
  </mergeCells>
  <printOptions horizontalCentered="1"/>
  <pageMargins left="0.7480314960629921" right="0.8267716535433072" top="0.2" bottom="0.2" header="0.15748031496062992" footer="0.1574803149606299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7.57421875" style="2" bestFit="1" customWidth="1"/>
    <col min="2" max="2" width="4.00390625" style="2" bestFit="1" customWidth="1"/>
    <col min="3" max="3" width="4.00390625" style="2" customWidth="1"/>
    <col min="4" max="6" width="4.00390625" style="2" bestFit="1" customWidth="1"/>
    <col min="7" max="7" width="5.140625" style="2" bestFit="1" customWidth="1"/>
    <col min="8" max="8" width="4.00390625" style="2" bestFit="1" customWidth="1"/>
    <col min="9" max="10" width="5.140625" style="2" bestFit="1" customWidth="1"/>
    <col min="11" max="16384" width="11.421875" style="2" customWidth="1"/>
  </cols>
  <sheetData>
    <row r="1" spans="1:10" s="3" customFormat="1" ht="20.25">
      <c r="A1" s="19" t="s">
        <v>31</v>
      </c>
      <c r="B1" s="80"/>
      <c r="C1" s="80"/>
      <c r="D1" s="80"/>
      <c r="E1" s="80"/>
      <c r="F1" s="80"/>
      <c r="G1" s="81" t="s">
        <v>15</v>
      </c>
      <c r="H1" s="82"/>
      <c r="I1" s="82"/>
      <c r="J1" s="83"/>
    </row>
    <row r="2" spans="1:10" s="4" customFormat="1" ht="139.5" customHeight="1">
      <c r="A2" s="1">
        <v>2018</v>
      </c>
      <c r="B2" s="13" t="s">
        <v>81</v>
      </c>
      <c r="C2" s="13" t="s">
        <v>62</v>
      </c>
      <c r="D2" s="13" t="s">
        <v>11</v>
      </c>
      <c r="E2" s="13" t="s">
        <v>12</v>
      </c>
      <c r="F2" s="13" t="s">
        <v>37</v>
      </c>
      <c r="G2" s="14" t="s">
        <v>16</v>
      </c>
      <c r="H2" s="14" t="s">
        <v>21</v>
      </c>
      <c r="I2" s="14" t="s">
        <v>35</v>
      </c>
      <c r="J2" s="5" t="s">
        <v>17</v>
      </c>
    </row>
    <row r="3" spans="1:10" s="23" customFormat="1" ht="13.5">
      <c r="A3" s="20" t="s">
        <v>148</v>
      </c>
      <c r="B3" s="21"/>
      <c r="C3" s="21"/>
      <c r="D3" s="21"/>
      <c r="E3" s="21"/>
      <c r="F3" s="21">
        <v>1</v>
      </c>
      <c r="G3" s="22">
        <f aca="true" t="shared" si="0" ref="G3:G34">SUM(B3:F3)</f>
        <v>1</v>
      </c>
      <c r="H3" s="22"/>
      <c r="I3" s="22">
        <v>4</v>
      </c>
      <c r="J3" s="22">
        <f aca="true" t="shared" si="1" ref="J3:J34">SUM(G3:I3)</f>
        <v>5</v>
      </c>
    </row>
    <row r="4" spans="1:10" s="23" customFormat="1" ht="13.5">
      <c r="A4" s="20" t="s">
        <v>49</v>
      </c>
      <c r="B4" s="21"/>
      <c r="C4" s="21"/>
      <c r="D4" s="21"/>
      <c r="E4" s="21"/>
      <c r="F4" s="21"/>
      <c r="G4" s="22">
        <f t="shared" si="0"/>
        <v>0</v>
      </c>
      <c r="H4" s="22"/>
      <c r="I4" s="22">
        <v>16</v>
      </c>
      <c r="J4" s="22">
        <f t="shared" si="1"/>
        <v>16</v>
      </c>
    </row>
    <row r="5" spans="1:10" s="23" customFormat="1" ht="13.5">
      <c r="A5" s="20" t="s">
        <v>84</v>
      </c>
      <c r="B5" s="21">
        <v>1</v>
      </c>
      <c r="C5" s="21"/>
      <c r="D5" s="21">
        <v>3</v>
      </c>
      <c r="E5" s="21"/>
      <c r="F5" s="21"/>
      <c r="G5" s="22">
        <f t="shared" si="0"/>
        <v>4</v>
      </c>
      <c r="H5" s="22"/>
      <c r="I5" s="22">
        <v>1</v>
      </c>
      <c r="J5" s="22">
        <f t="shared" si="1"/>
        <v>5</v>
      </c>
    </row>
    <row r="6" spans="1:10" s="23" customFormat="1" ht="13.5">
      <c r="A6" s="20" t="s">
        <v>66</v>
      </c>
      <c r="B6" s="21"/>
      <c r="C6" s="21"/>
      <c r="D6" s="21"/>
      <c r="E6" s="21"/>
      <c r="F6" s="21">
        <v>1</v>
      </c>
      <c r="G6" s="22">
        <f t="shared" si="0"/>
        <v>1</v>
      </c>
      <c r="H6" s="22"/>
      <c r="I6" s="22">
        <v>5</v>
      </c>
      <c r="J6" s="22">
        <f t="shared" si="1"/>
        <v>6</v>
      </c>
    </row>
    <row r="7" spans="1:10" s="23" customFormat="1" ht="13.5">
      <c r="A7" s="20" t="s">
        <v>44</v>
      </c>
      <c r="B7" s="21"/>
      <c r="C7" s="21"/>
      <c r="D7" s="21"/>
      <c r="E7" s="21"/>
      <c r="F7" s="21">
        <v>1</v>
      </c>
      <c r="G7" s="22">
        <f t="shared" si="0"/>
        <v>1</v>
      </c>
      <c r="H7" s="22"/>
      <c r="I7" s="22">
        <v>3</v>
      </c>
      <c r="J7" s="22">
        <f t="shared" si="1"/>
        <v>4</v>
      </c>
    </row>
    <row r="8" spans="1:10" s="23" customFormat="1" ht="13.5">
      <c r="A8" s="20" t="s">
        <v>64</v>
      </c>
      <c r="B8" s="21"/>
      <c r="C8" s="21"/>
      <c r="D8" s="21"/>
      <c r="E8" s="21">
        <v>2</v>
      </c>
      <c r="F8" s="21"/>
      <c r="G8" s="22">
        <f t="shared" si="0"/>
        <v>2</v>
      </c>
      <c r="H8" s="22">
        <v>2</v>
      </c>
      <c r="I8" s="22">
        <v>3</v>
      </c>
      <c r="J8" s="22">
        <f t="shared" si="1"/>
        <v>7</v>
      </c>
    </row>
    <row r="9" spans="1:10" s="23" customFormat="1" ht="13.5">
      <c r="A9" s="58" t="s">
        <v>28</v>
      </c>
      <c r="B9" s="21"/>
      <c r="C9" s="21"/>
      <c r="D9" s="21">
        <v>1</v>
      </c>
      <c r="E9" s="21">
        <v>1</v>
      </c>
      <c r="F9" s="21"/>
      <c r="G9" s="22">
        <f t="shared" si="0"/>
        <v>2</v>
      </c>
      <c r="H9" s="22">
        <v>1</v>
      </c>
      <c r="I9" s="22">
        <v>1</v>
      </c>
      <c r="J9" s="22">
        <f t="shared" si="1"/>
        <v>4</v>
      </c>
    </row>
    <row r="10" spans="1:10" s="23" customFormat="1" ht="13.5">
      <c r="A10" s="58" t="s">
        <v>269</v>
      </c>
      <c r="B10" s="21"/>
      <c r="C10" s="21"/>
      <c r="D10" s="21"/>
      <c r="E10" s="21"/>
      <c r="F10" s="21"/>
      <c r="G10" s="22">
        <f t="shared" si="0"/>
        <v>0</v>
      </c>
      <c r="H10" s="22"/>
      <c r="I10" s="22">
        <v>1</v>
      </c>
      <c r="J10" s="22">
        <f t="shared" si="1"/>
        <v>1</v>
      </c>
    </row>
    <row r="11" spans="1:10" s="23" customFormat="1" ht="13.5">
      <c r="A11" s="20" t="s">
        <v>1</v>
      </c>
      <c r="B11" s="21"/>
      <c r="C11" s="21"/>
      <c r="D11" s="21"/>
      <c r="E11" s="21"/>
      <c r="F11" s="21">
        <v>1</v>
      </c>
      <c r="G11" s="22">
        <f t="shared" si="0"/>
        <v>1</v>
      </c>
      <c r="H11" s="22">
        <v>2</v>
      </c>
      <c r="I11" s="22">
        <v>11</v>
      </c>
      <c r="J11" s="22">
        <f t="shared" si="1"/>
        <v>14</v>
      </c>
    </row>
    <row r="12" spans="1:10" s="23" customFormat="1" ht="13.5">
      <c r="A12" s="20" t="s">
        <v>78</v>
      </c>
      <c r="B12" s="21">
        <v>1</v>
      </c>
      <c r="C12" s="21">
        <v>1</v>
      </c>
      <c r="D12" s="21">
        <v>3</v>
      </c>
      <c r="E12" s="21"/>
      <c r="F12" s="21"/>
      <c r="G12" s="22">
        <f t="shared" si="0"/>
        <v>5</v>
      </c>
      <c r="H12" s="22">
        <v>6</v>
      </c>
      <c r="I12" s="22">
        <v>3</v>
      </c>
      <c r="J12" s="22">
        <f t="shared" si="1"/>
        <v>14</v>
      </c>
    </row>
    <row r="13" spans="1:10" s="23" customFormat="1" ht="13.5">
      <c r="A13" s="20" t="s">
        <v>40</v>
      </c>
      <c r="B13" s="21"/>
      <c r="C13" s="21"/>
      <c r="D13" s="21"/>
      <c r="E13" s="21"/>
      <c r="F13" s="21"/>
      <c r="G13" s="22">
        <f t="shared" si="0"/>
        <v>0</v>
      </c>
      <c r="H13" s="22"/>
      <c r="I13" s="22">
        <v>13</v>
      </c>
      <c r="J13" s="22">
        <f t="shared" si="1"/>
        <v>13</v>
      </c>
    </row>
    <row r="14" spans="1:10" s="23" customFormat="1" ht="13.5">
      <c r="A14" s="20" t="s">
        <v>85</v>
      </c>
      <c r="B14" s="21"/>
      <c r="C14" s="21">
        <v>1</v>
      </c>
      <c r="D14" s="21">
        <v>2</v>
      </c>
      <c r="E14" s="21"/>
      <c r="F14" s="21"/>
      <c r="G14" s="22">
        <f t="shared" si="0"/>
        <v>3</v>
      </c>
      <c r="H14" s="22">
        <v>5</v>
      </c>
      <c r="I14" s="22">
        <v>3</v>
      </c>
      <c r="J14" s="22">
        <f t="shared" si="1"/>
        <v>11</v>
      </c>
    </row>
    <row r="15" spans="1:10" s="23" customFormat="1" ht="13.5">
      <c r="A15" s="20" t="s">
        <v>2</v>
      </c>
      <c r="B15" s="21"/>
      <c r="C15" s="21"/>
      <c r="D15" s="21"/>
      <c r="E15" s="21">
        <v>1</v>
      </c>
      <c r="F15" s="21">
        <v>1</v>
      </c>
      <c r="G15" s="22">
        <f t="shared" si="0"/>
        <v>2</v>
      </c>
      <c r="H15" s="22"/>
      <c r="I15" s="22">
        <v>3</v>
      </c>
      <c r="J15" s="22">
        <f t="shared" si="1"/>
        <v>5</v>
      </c>
    </row>
    <row r="16" spans="1:10" s="23" customFormat="1" ht="13.5">
      <c r="A16" s="20" t="s">
        <v>124</v>
      </c>
      <c r="B16" s="21"/>
      <c r="C16" s="21"/>
      <c r="D16" s="21"/>
      <c r="E16" s="21"/>
      <c r="F16" s="21"/>
      <c r="G16" s="22">
        <f t="shared" si="0"/>
        <v>0</v>
      </c>
      <c r="H16" s="22"/>
      <c r="I16" s="22">
        <v>2</v>
      </c>
      <c r="J16" s="22">
        <f t="shared" si="1"/>
        <v>2</v>
      </c>
    </row>
    <row r="17" spans="1:10" s="23" customFormat="1" ht="13.5">
      <c r="A17" s="20" t="s">
        <v>197</v>
      </c>
      <c r="B17" s="21"/>
      <c r="C17" s="21"/>
      <c r="D17" s="21"/>
      <c r="E17" s="21"/>
      <c r="F17" s="21"/>
      <c r="G17" s="22">
        <f t="shared" si="0"/>
        <v>0</v>
      </c>
      <c r="H17" s="22"/>
      <c r="I17" s="22">
        <v>6</v>
      </c>
      <c r="J17" s="22">
        <f t="shared" si="1"/>
        <v>6</v>
      </c>
    </row>
    <row r="18" spans="1:10" s="23" customFormat="1" ht="13.5">
      <c r="A18" s="20" t="s">
        <v>146</v>
      </c>
      <c r="B18" s="21"/>
      <c r="C18" s="21"/>
      <c r="D18" s="21"/>
      <c r="E18" s="21"/>
      <c r="F18" s="21">
        <v>2</v>
      </c>
      <c r="G18" s="22">
        <f t="shared" si="0"/>
        <v>2</v>
      </c>
      <c r="H18" s="22"/>
      <c r="I18" s="22">
        <v>2</v>
      </c>
      <c r="J18" s="22">
        <f t="shared" si="1"/>
        <v>4</v>
      </c>
    </row>
    <row r="19" spans="1:10" s="23" customFormat="1" ht="13.5">
      <c r="A19" s="20" t="s">
        <v>155</v>
      </c>
      <c r="B19" s="21"/>
      <c r="C19" s="21"/>
      <c r="D19" s="21"/>
      <c r="E19" s="21"/>
      <c r="F19" s="21"/>
      <c r="G19" s="22">
        <f t="shared" si="0"/>
        <v>0</v>
      </c>
      <c r="H19" s="22"/>
      <c r="I19" s="22">
        <v>5</v>
      </c>
      <c r="J19" s="22">
        <f t="shared" si="1"/>
        <v>5</v>
      </c>
    </row>
    <row r="20" spans="1:10" s="23" customFormat="1" ht="13.5">
      <c r="A20" s="20" t="s">
        <v>19</v>
      </c>
      <c r="B20" s="21"/>
      <c r="C20" s="21"/>
      <c r="D20" s="21"/>
      <c r="E20" s="21"/>
      <c r="F20" s="21"/>
      <c r="G20" s="22">
        <f t="shared" si="0"/>
        <v>0</v>
      </c>
      <c r="H20" s="22"/>
      <c r="I20" s="22">
        <v>2</v>
      </c>
      <c r="J20" s="22">
        <f t="shared" si="1"/>
        <v>2</v>
      </c>
    </row>
    <row r="21" spans="1:10" s="23" customFormat="1" ht="13.5">
      <c r="A21" s="20" t="s">
        <v>92</v>
      </c>
      <c r="B21" s="21"/>
      <c r="C21" s="21">
        <v>1</v>
      </c>
      <c r="D21" s="21">
        <v>1</v>
      </c>
      <c r="E21" s="21"/>
      <c r="F21" s="21"/>
      <c r="G21" s="22">
        <f t="shared" si="0"/>
        <v>2</v>
      </c>
      <c r="H21" s="22"/>
      <c r="I21" s="22">
        <v>8</v>
      </c>
      <c r="J21" s="22">
        <f t="shared" si="1"/>
        <v>10</v>
      </c>
    </row>
    <row r="22" spans="1:10" s="23" customFormat="1" ht="13.5">
      <c r="A22" s="20" t="s">
        <v>119</v>
      </c>
      <c r="B22" s="21"/>
      <c r="C22" s="21"/>
      <c r="D22" s="21"/>
      <c r="E22" s="21"/>
      <c r="F22" s="21"/>
      <c r="G22" s="22">
        <f t="shared" si="0"/>
        <v>0</v>
      </c>
      <c r="H22" s="22"/>
      <c r="I22" s="22">
        <v>4</v>
      </c>
      <c r="J22" s="22">
        <f t="shared" si="1"/>
        <v>4</v>
      </c>
    </row>
    <row r="23" spans="1:10" s="23" customFormat="1" ht="13.5">
      <c r="A23" s="20" t="s">
        <v>108</v>
      </c>
      <c r="B23" s="21"/>
      <c r="C23" s="21"/>
      <c r="D23" s="21"/>
      <c r="E23" s="21"/>
      <c r="F23" s="21"/>
      <c r="G23" s="22">
        <f t="shared" si="0"/>
        <v>0</v>
      </c>
      <c r="H23" s="22"/>
      <c r="I23" s="22">
        <v>7</v>
      </c>
      <c r="J23" s="22">
        <f t="shared" si="1"/>
        <v>7</v>
      </c>
    </row>
    <row r="24" spans="1:10" s="23" customFormat="1" ht="13.5">
      <c r="A24" s="20" t="s">
        <v>46</v>
      </c>
      <c r="B24" s="21"/>
      <c r="C24" s="21"/>
      <c r="D24" s="21"/>
      <c r="E24" s="21"/>
      <c r="F24" s="21"/>
      <c r="G24" s="22">
        <f t="shared" si="0"/>
        <v>0</v>
      </c>
      <c r="H24" s="22"/>
      <c r="I24" s="22">
        <v>2</v>
      </c>
      <c r="J24" s="22">
        <f t="shared" si="1"/>
        <v>2</v>
      </c>
    </row>
    <row r="25" spans="1:10" s="23" customFormat="1" ht="13.5">
      <c r="A25" s="58" t="s">
        <v>25</v>
      </c>
      <c r="B25" s="21"/>
      <c r="C25" s="21"/>
      <c r="D25" s="21"/>
      <c r="E25" s="21">
        <v>1</v>
      </c>
      <c r="F25" s="21"/>
      <c r="G25" s="22">
        <f t="shared" si="0"/>
        <v>1</v>
      </c>
      <c r="H25" s="22"/>
      <c r="I25" s="22">
        <v>3</v>
      </c>
      <c r="J25" s="22">
        <f t="shared" si="1"/>
        <v>4</v>
      </c>
    </row>
    <row r="26" spans="1:10" s="23" customFormat="1" ht="13.5">
      <c r="A26" s="58" t="s">
        <v>86</v>
      </c>
      <c r="B26" s="21"/>
      <c r="C26" s="21"/>
      <c r="D26" s="21">
        <v>3</v>
      </c>
      <c r="E26" s="21"/>
      <c r="F26" s="21"/>
      <c r="G26" s="22">
        <f t="shared" si="0"/>
        <v>3</v>
      </c>
      <c r="H26" s="22">
        <v>1</v>
      </c>
      <c r="I26" s="22">
        <v>2</v>
      </c>
      <c r="J26" s="22">
        <f t="shared" si="1"/>
        <v>6</v>
      </c>
    </row>
    <row r="27" spans="1:10" s="23" customFormat="1" ht="13.5">
      <c r="A27" s="58" t="s">
        <v>50</v>
      </c>
      <c r="B27" s="21"/>
      <c r="C27" s="21"/>
      <c r="D27" s="21"/>
      <c r="E27" s="21"/>
      <c r="F27" s="21">
        <v>1</v>
      </c>
      <c r="G27" s="22">
        <f t="shared" si="0"/>
        <v>1</v>
      </c>
      <c r="H27" s="22"/>
      <c r="I27" s="22">
        <v>4</v>
      </c>
      <c r="J27" s="22">
        <f t="shared" si="1"/>
        <v>5</v>
      </c>
    </row>
    <row r="28" spans="1:10" s="23" customFormat="1" ht="13.5">
      <c r="A28" s="58" t="s">
        <v>123</v>
      </c>
      <c r="B28" s="21"/>
      <c r="C28" s="21"/>
      <c r="D28" s="21"/>
      <c r="E28" s="21"/>
      <c r="F28" s="21"/>
      <c r="G28" s="22">
        <f t="shared" si="0"/>
        <v>0</v>
      </c>
      <c r="H28" s="22">
        <v>2</v>
      </c>
      <c r="I28" s="22">
        <v>2</v>
      </c>
      <c r="J28" s="22">
        <f t="shared" si="1"/>
        <v>4</v>
      </c>
    </row>
    <row r="29" spans="1:10" s="23" customFormat="1" ht="13.5">
      <c r="A29" s="58" t="s">
        <v>111</v>
      </c>
      <c r="B29" s="21"/>
      <c r="C29" s="21"/>
      <c r="D29" s="21"/>
      <c r="E29" s="21"/>
      <c r="F29" s="21"/>
      <c r="G29" s="22">
        <f t="shared" si="0"/>
        <v>0</v>
      </c>
      <c r="H29" s="22"/>
      <c r="I29" s="22">
        <v>3</v>
      </c>
      <c r="J29" s="22">
        <f t="shared" si="1"/>
        <v>3</v>
      </c>
    </row>
    <row r="30" spans="1:10" s="23" customFormat="1" ht="13.5">
      <c r="A30" s="58" t="s">
        <v>121</v>
      </c>
      <c r="B30" s="21"/>
      <c r="C30" s="21"/>
      <c r="D30" s="21"/>
      <c r="E30" s="21">
        <v>3</v>
      </c>
      <c r="F30" s="21"/>
      <c r="G30" s="22">
        <f t="shared" si="0"/>
        <v>3</v>
      </c>
      <c r="H30" s="22">
        <v>2</v>
      </c>
      <c r="I30" s="22">
        <v>3</v>
      </c>
      <c r="J30" s="22">
        <f t="shared" si="1"/>
        <v>8</v>
      </c>
    </row>
    <row r="31" spans="1:10" s="23" customFormat="1" ht="13.5">
      <c r="A31" s="58" t="s">
        <v>68</v>
      </c>
      <c r="B31" s="21"/>
      <c r="C31" s="21"/>
      <c r="D31" s="21">
        <v>5</v>
      </c>
      <c r="E31" s="21"/>
      <c r="F31" s="21"/>
      <c r="G31" s="22">
        <f t="shared" si="0"/>
        <v>5</v>
      </c>
      <c r="H31" s="22">
        <v>1</v>
      </c>
      <c r="I31" s="22">
        <v>2</v>
      </c>
      <c r="J31" s="22">
        <f t="shared" si="1"/>
        <v>8</v>
      </c>
    </row>
    <row r="32" spans="1:10" s="23" customFormat="1" ht="13.5">
      <c r="A32" s="58" t="s">
        <v>96</v>
      </c>
      <c r="B32" s="21"/>
      <c r="C32" s="21"/>
      <c r="D32" s="21"/>
      <c r="E32" s="21">
        <v>1</v>
      </c>
      <c r="F32" s="21">
        <v>2</v>
      </c>
      <c r="G32" s="22">
        <f t="shared" si="0"/>
        <v>3</v>
      </c>
      <c r="H32" s="22"/>
      <c r="I32" s="22"/>
      <c r="J32" s="22">
        <f t="shared" si="1"/>
        <v>3</v>
      </c>
    </row>
    <row r="33" spans="1:10" s="23" customFormat="1" ht="13.5">
      <c r="A33" s="58" t="s">
        <v>32</v>
      </c>
      <c r="B33" s="21"/>
      <c r="C33" s="21">
        <v>1</v>
      </c>
      <c r="D33" s="21">
        <v>3</v>
      </c>
      <c r="E33" s="21"/>
      <c r="F33" s="21"/>
      <c r="G33" s="22">
        <f t="shared" si="0"/>
        <v>4</v>
      </c>
      <c r="H33" s="22">
        <v>5</v>
      </c>
      <c r="I33" s="22">
        <v>2</v>
      </c>
      <c r="J33" s="22">
        <f t="shared" si="1"/>
        <v>11</v>
      </c>
    </row>
    <row r="34" spans="1:10" s="23" customFormat="1" ht="13.5">
      <c r="A34" s="58" t="s">
        <v>73</v>
      </c>
      <c r="B34" s="21">
        <v>1</v>
      </c>
      <c r="C34" s="21"/>
      <c r="D34" s="21"/>
      <c r="E34" s="21"/>
      <c r="F34" s="21"/>
      <c r="G34" s="22">
        <f t="shared" si="0"/>
        <v>1</v>
      </c>
      <c r="H34" s="22">
        <v>1</v>
      </c>
      <c r="I34" s="22">
        <v>7</v>
      </c>
      <c r="J34" s="22">
        <f t="shared" si="1"/>
        <v>9</v>
      </c>
    </row>
    <row r="35" spans="1:10" s="23" customFormat="1" ht="13.5">
      <c r="A35" s="20" t="s">
        <v>47</v>
      </c>
      <c r="B35" s="21"/>
      <c r="C35" s="21"/>
      <c r="D35" s="21">
        <v>2</v>
      </c>
      <c r="E35" s="21"/>
      <c r="F35" s="21"/>
      <c r="G35" s="22">
        <f aca="true" t="shared" si="2" ref="G35:G66">SUM(B35:F35)</f>
        <v>2</v>
      </c>
      <c r="H35" s="22"/>
      <c r="I35" s="22">
        <v>2</v>
      </c>
      <c r="J35" s="22">
        <f aca="true" t="shared" si="3" ref="J35:J66">SUM(G35:I35)</f>
        <v>4</v>
      </c>
    </row>
    <row r="36" spans="1:10" s="23" customFormat="1" ht="13.5">
      <c r="A36" s="20" t="s">
        <v>43</v>
      </c>
      <c r="B36" s="21"/>
      <c r="C36" s="21"/>
      <c r="D36" s="21"/>
      <c r="E36" s="21"/>
      <c r="F36" s="21"/>
      <c r="G36" s="22">
        <f t="shared" si="2"/>
        <v>0</v>
      </c>
      <c r="H36" s="22"/>
      <c r="I36" s="22">
        <v>1</v>
      </c>
      <c r="J36" s="22">
        <f t="shared" si="3"/>
        <v>1</v>
      </c>
    </row>
    <row r="37" spans="1:10" s="23" customFormat="1" ht="13.5">
      <c r="A37" s="20" t="s">
        <v>95</v>
      </c>
      <c r="B37" s="21"/>
      <c r="C37" s="21"/>
      <c r="D37" s="21"/>
      <c r="E37" s="21">
        <v>1</v>
      </c>
      <c r="F37" s="21"/>
      <c r="G37" s="22">
        <f t="shared" si="2"/>
        <v>1</v>
      </c>
      <c r="H37" s="22"/>
      <c r="I37" s="22"/>
      <c r="J37" s="22">
        <f t="shared" si="3"/>
        <v>1</v>
      </c>
    </row>
    <row r="38" spans="1:10" s="23" customFormat="1" ht="13.5">
      <c r="A38" s="20" t="s">
        <v>72</v>
      </c>
      <c r="B38" s="21"/>
      <c r="C38" s="21"/>
      <c r="D38" s="21"/>
      <c r="E38" s="21"/>
      <c r="F38" s="21"/>
      <c r="G38" s="22">
        <f t="shared" si="2"/>
        <v>0</v>
      </c>
      <c r="H38" s="22"/>
      <c r="I38" s="22">
        <v>1</v>
      </c>
      <c r="J38" s="22">
        <f t="shared" si="3"/>
        <v>1</v>
      </c>
    </row>
    <row r="39" spans="1:10" s="23" customFormat="1" ht="13.5">
      <c r="A39" s="20" t="s">
        <v>3</v>
      </c>
      <c r="B39" s="21"/>
      <c r="C39" s="21"/>
      <c r="D39" s="21"/>
      <c r="E39" s="21"/>
      <c r="F39" s="21">
        <v>1</v>
      </c>
      <c r="G39" s="22">
        <f t="shared" si="2"/>
        <v>1</v>
      </c>
      <c r="H39" s="22"/>
      <c r="I39" s="22">
        <v>5</v>
      </c>
      <c r="J39" s="22">
        <f t="shared" si="3"/>
        <v>6</v>
      </c>
    </row>
    <row r="40" spans="1:10" s="23" customFormat="1" ht="13.5">
      <c r="A40" s="20" t="s">
        <v>33</v>
      </c>
      <c r="B40" s="21"/>
      <c r="C40" s="21"/>
      <c r="D40" s="21"/>
      <c r="E40" s="21"/>
      <c r="F40" s="21">
        <v>1</v>
      </c>
      <c r="G40" s="22">
        <f t="shared" si="2"/>
        <v>1</v>
      </c>
      <c r="H40" s="22"/>
      <c r="I40" s="22"/>
      <c r="J40" s="22">
        <f t="shared" si="3"/>
        <v>1</v>
      </c>
    </row>
    <row r="41" spans="1:10" s="23" customFormat="1" ht="13.5">
      <c r="A41" s="20" t="s">
        <v>54</v>
      </c>
      <c r="B41" s="21"/>
      <c r="C41" s="21"/>
      <c r="D41" s="21"/>
      <c r="E41" s="21">
        <v>4</v>
      </c>
      <c r="F41" s="21"/>
      <c r="G41" s="22">
        <f t="shared" si="2"/>
        <v>4</v>
      </c>
      <c r="H41" s="22">
        <v>1</v>
      </c>
      <c r="I41" s="22">
        <v>7</v>
      </c>
      <c r="J41" s="22">
        <f t="shared" si="3"/>
        <v>12</v>
      </c>
    </row>
    <row r="42" spans="1:10" s="23" customFormat="1" ht="13.5">
      <c r="A42" s="20" t="s">
        <v>74</v>
      </c>
      <c r="B42" s="21"/>
      <c r="C42" s="21"/>
      <c r="D42" s="21"/>
      <c r="E42" s="21"/>
      <c r="F42" s="21">
        <v>1</v>
      </c>
      <c r="G42" s="22">
        <f t="shared" si="2"/>
        <v>1</v>
      </c>
      <c r="H42" s="22"/>
      <c r="I42" s="22"/>
      <c r="J42" s="22">
        <f t="shared" si="3"/>
        <v>1</v>
      </c>
    </row>
    <row r="43" spans="1:10" s="23" customFormat="1" ht="13.5">
      <c r="A43" s="20" t="s">
        <v>126</v>
      </c>
      <c r="B43" s="21"/>
      <c r="C43" s="21"/>
      <c r="D43" s="21"/>
      <c r="E43" s="21"/>
      <c r="F43" s="21"/>
      <c r="G43" s="22">
        <f t="shared" si="2"/>
        <v>0</v>
      </c>
      <c r="H43" s="22"/>
      <c r="I43" s="22">
        <v>2</v>
      </c>
      <c r="J43" s="22">
        <f t="shared" si="3"/>
        <v>2</v>
      </c>
    </row>
    <row r="44" spans="1:10" s="23" customFormat="1" ht="13.5">
      <c r="A44" s="20" t="s">
        <v>27</v>
      </c>
      <c r="B44" s="21"/>
      <c r="C44" s="21"/>
      <c r="D44" s="21"/>
      <c r="E44" s="21"/>
      <c r="F44" s="21"/>
      <c r="G44" s="22">
        <f t="shared" si="2"/>
        <v>0</v>
      </c>
      <c r="H44" s="22"/>
      <c r="I44" s="22">
        <v>8</v>
      </c>
      <c r="J44" s="22">
        <f t="shared" si="3"/>
        <v>8</v>
      </c>
    </row>
    <row r="45" spans="1:10" s="23" customFormat="1" ht="13.5">
      <c r="A45" s="20" t="s">
        <v>143</v>
      </c>
      <c r="B45" s="21">
        <v>1</v>
      </c>
      <c r="C45" s="21">
        <v>1</v>
      </c>
      <c r="D45" s="21">
        <v>3</v>
      </c>
      <c r="E45" s="21"/>
      <c r="F45" s="21"/>
      <c r="G45" s="22">
        <f t="shared" si="2"/>
        <v>5</v>
      </c>
      <c r="H45" s="22">
        <v>2</v>
      </c>
      <c r="I45" s="22">
        <v>3</v>
      </c>
      <c r="J45" s="22">
        <f t="shared" si="3"/>
        <v>10</v>
      </c>
    </row>
    <row r="46" spans="1:10" s="23" customFormat="1" ht="14.25" customHeight="1">
      <c r="A46" s="20" t="s">
        <v>36</v>
      </c>
      <c r="B46" s="21"/>
      <c r="C46" s="21"/>
      <c r="D46" s="21">
        <v>3</v>
      </c>
      <c r="E46" s="21"/>
      <c r="F46" s="21"/>
      <c r="G46" s="22">
        <f t="shared" si="2"/>
        <v>3</v>
      </c>
      <c r="H46" s="22"/>
      <c r="I46" s="22">
        <v>6</v>
      </c>
      <c r="J46" s="22">
        <f t="shared" si="3"/>
        <v>9</v>
      </c>
    </row>
    <row r="47" spans="1:10" s="23" customFormat="1" ht="14.25" customHeight="1">
      <c r="A47" s="20" t="s">
        <v>26</v>
      </c>
      <c r="B47" s="21"/>
      <c r="C47" s="21"/>
      <c r="D47" s="21"/>
      <c r="E47" s="21">
        <v>2</v>
      </c>
      <c r="F47" s="21"/>
      <c r="G47" s="22">
        <f t="shared" si="2"/>
        <v>2</v>
      </c>
      <c r="H47" s="22"/>
      <c r="I47" s="22">
        <v>2</v>
      </c>
      <c r="J47" s="22">
        <f t="shared" si="3"/>
        <v>4</v>
      </c>
    </row>
    <row r="48" spans="1:10" s="23" customFormat="1" ht="13.5">
      <c r="A48" s="20" t="s">
        <v>65</v>
      </c>
      <c r="B48" s="21"/>
      <c r="C48" s="21"/>
      <c r="D48" s="21"/>
      <c r="E48" s="21">
        <v>1</v>
      </c>
      <c r="F48" s="21"/>
      <c r="G48" s="22">
        <f t="shared" si="2"/>
        <v>1</v>
      </c>
      <c r="H48" s="22"/>
      <c r="I48" s="22">
        <v>4</v>
      </c>
      <c r="J48" s="22">
        <f t="shared" si="3"/>
        <v>5</v>
      </c>
    </row>
    <row r="49" spans="1:10" s="23" customFormat="1" ht="13.5">
      <c r="A49" s="20" t="s">
        <v>94</v>
      </c>
      <c r="B49" s="21">
        <v>1</v>
      </c>
      <c r="C49" s="21">
        <v>1</v>
      </c>
      <c r="D49" s="21"/>
      <c r="E49" s="21"/>
      <c r="F49" s="21"/>
      <c r="G49" s="22">
        <f t="shared" si="2"/>
        <v>2</v>
      </c>
      <c r="H49" s="22">
        <v>2</v>
      </c>
      <c r="I49" s="22">
        <v>7</v>
      </c>
      <c r="J49" s="22">
        <f t="shared" si="3"/>
        <v>11</v>
      </c>
    </row>
    <row r="50" spans="1:10" s="23" customFormat="1" ht="13.5">
      <c r="A50" s="20" t="s">
        <v>91</v>
      </c>
      <c r="B50" s="21">
        <v>1</v>
      </c>
      <c r="C50" s="21">
        <v>1</v>
      </c>
      <c r="D50" s="21">
        <v>3</v>
      </c>
      <c r="E50" s="21"/>
      <c r="F50" s="21"/>
      <c r="G50" s="22">
        <f t="shared" si="2"/>
        <v>5</v>
      </c>
      <c r="H50" s="22">
        <v>3</v>
      </c>
      <c r="I50" s="22">
        <v>8</v>
      </c>
      <c r="J50" s="22">
        <f t="shared" si="3"/>
        <v>16</v>
      </c>
    </row>
    <row r="51" spans="1:10" s="23" customFormat="1" ht="13.5">
      <c r="A51" s="20" t="s">
        <v>144</v>
      </c>
      <c r="B51" s="21"/>
      <c r="C51" s="21"/>
      <c r="D51" s="21">
        <v>4</v>
      </c>
      <c r="E51" s="21"/>
      <c r="F51" s="21"/>
      <c r="G51" s="22">
        <f t="shared" si="2"/>
        <v>4</v>
      </c>
      <c r="H51" s="22"/>
      <c r="I51" s="22">
        <v>9</v>
      </c>
      <c r="J51" s="22">
        <f t="shared" si="3"/>
        <v>13</v>
      </c>
    </row>
    <row r="52" spans="1:10" s="23" customFormat="1" ht="13.5">
      <c r="A52" s="20" t="s">
        <v>75</v>
      </c>
      <c r="B52" s="21"/>
      <c r="C52" s="21"/>
      <c r="D52" s="21"/>
      <c r="E52" s="21">
        <v>2</v>
      </c>
      <c r="F52" s="21"/>
      <c r="G52" s="22">
        <f t="shared" si="2"/>
        <v>2</v>
      </c>
      <c r="H52" s="22"/>
      <c r="I52" s="22">
        <v>1</v>
      </c>
      <c r="J52" s="22">
        <f t="shared" si="3"/>
        <v>3</v>
      </c>
    </row>
    <row r="53" spans="1:10" s="23" customFormat="1" ht="13.5">
      <c r="A53" s="20" t="s">
        <v>150</v>
      </c>
      <c r="B53" s="21"/>
      <c r="C53" s="21"/>
      <c r="D53" s="21"/>
      <c r="E53" s="21"/>
      <c r="F53" s="21"/>
      <c r="G53" s="22">
        <f t="shared" si="2"/>
        <v>0</v>
      </c>
      <c r="H53" s="22"/>
      <c r="I53" s="22">
        <v>7</v>
      </c>
      <c r="J53" s="22">
        <f t="shared" si="3"/>
        <v>7</v>
      </c>
    </row>
    <row r="54" spans="1:10" s="23" customFormat="1" ht="13.5">
      <c r="A54" s="20" t="s">
        <v>20</v>
      </c>
      <c r="B54" s="21"/>
      <c r="C54" s="21"/>
      <c r="D54" s="21"/>
      <c r="E54" s="21">
        <v>2</v>
      </c>
      <c r="F54" s="21"/>
      <c r="G54" s="22">
        <f t="shared" si="2"/>
        <v>2</v>
      </c>
      <c r="H54" s="22"/>
      <c r="I54" s="22">
        <v>3</v>
      </c>
      <c r="J54" s="22">
        <f t="shared" si="3"/>
        <v>5</v>
      </c>
    </row>
    <row r="55" spans="1:10" s="23" customFormat="1" ht="13.5">
      <c r="A55" s="20" t="s">
        <v>147</v>
      </c>
      <c r="B55" s="21"/>
      <c r="C55" s="21"/>
      <c r="D55" s="21"/>
      <c r="E55" s="21"/>
      <c r="F55" s="21">
        <v>3</v>
      </c>
      <c r="G55" s="22">
        <f t="shared" si="2"/>
        <v>3</v>
      </c>
      <c r="H55" s="22">
        <v>1</v>
      </c>
      <c r="I55" s="22">
        <v>11</v>
      </c>
      <c r="J55" s="22">
        <f t="shared" si="3"/>
        <v>15</v>
      </c>
    </row>
    <row r="56" spans="1:10" s="23" customFormat="1" ht="13.5">
      <c r="A56" s="20" t="s">
        <v>145</v>
      </c>
      <c r="B56" s="21"/>
      <c r="C56" s="21"/>
      <c r="D56" s="21"/>
      <c r="E56" s="21">
        <v>2</v>
      </c>
      <c r="F56" s="21"/>
      <c r="G56" s="22">
        <f t="shared" si="2"/>
        <v>2</v>
      </c>
      <c r="H56" s="22"/>
      <c r="I56" s="22">
        <v>4</v>
      </c>
      <c r="J56" s="22">
        <f t="shared" si="3"/>
        <v>6</v>
      </c>
    </row>
    <row r="57" spans="1:10" s="23" customFormat="1" ht="13.5">
      <c r="A57" s="20" t="s">
        <v>141</v>
      </c>
      <c r="B57" s="21"/>
      <c r="C57" s="21"/>
      <c r="D57" s="21"/>
      <c r="E57" s="21">
        <v>1</v>
      </c>
      <c r="F57" s="21"/>
      <c r="G57" s="22">
        <f t="shared" si="2"/>
        <v>1</v>
      </c>
      <c r="H57" s="22"/>
      <c r="I57" s="22">
        <v>2</v>
      </c>
      <c r="J57" s="22">
        <f t="shared" si="3"/>
        <v>3</v>
      </c>
    </row>
    <row r="58" spans="1:10" s="23" customFormat="1" ht="13.5">
      <c r="A58" s="20" t="s">
        <v>88</v>
      </c>
      <c r="B58" s="21"/>
      <c r="C58" s="21"/>
      <c r="D58" s="21"/>
      <c r="E58" s="21"/>
      <c r="F58" s="21">
        <v>2</v>
      </c>
      <c r="G58" s="22">
        <f t="shared" si="2"/>
        <v>2</v>
      </c>
      <c r="H58" s="22"/>
      <c r="I58" s="22"/>
      <c r="J58" s="22">
        <f t="shared" si="3"/>
        <v>2</v>
      </c>
    </row>
    <row r="59" spans="1:10" s="23" customFormat="1" ht="13.5">
      <c r="A59" s="20" t="s">
        <v>87</v>
      </c>
      <c r="B59" s="21"/>
      <c r="C59" s="21"/>
      <c r="D59" s="21"/>
      <c r="E59" s="21"/>
      <c r="F59" s="21">
        <v>3</v>
      </c>
      <c r="G59" s="22">
        <f t="shared" si="2"/>
        <v>3</v>
      </c>
      <c r="H59" s="22"/>
      <c r="I59" s="22">
        <v>10</v>
      </c>
      <c r="J59" s="22">
        <f t="shared" si="3"/>
        <v>13</v>
      </c>
    </row>
    <row r="60" spans="1:10" s="23" customFormat="1" ht="13.5">
      <c r="A60" s="20" t="s">
        <v>45</v>
      </c>
      <c r="B60" s="21"/>
      <c r="C60" s="21"/>
      <c r="D60" s="21"/>
      <c r="E60" s="21">
        <v>1</v>
      </c>
      <c r="F60" s="21">
        <v>1</v>
      </c>
      <c r="G60" s="22">
        <f t="shared" si="2"/>
        <v>2</v>
      </c>
      <c r="H60" s="22"/>
      <c r="I60" s="22">
        <v>10</v>
      </c>
      <c r="J60" s="22">
        <f t="shared" si="3"/>
        <v>12</v>
      </c>
    </row>
    <row r="61" spans="1:10" s="23" customFormat="1" ht="13.5">
      <c r="A61" s="20" t="s">
        <v>97</v>
      </c>
      <c r="B61" s="21">
        <v>1</v>
      </c>
      <c r="C61" s="21">
        <v>1</v>
      </c>
      <c r="D61" s="21">
        <v>2</v>
      </c>
      <c r="E61" s="21"/>
      <c r="F61" s="21"/>
      <c r="G61" s="22">
        <f t="shared" si="2"/>
        <v>4</v>
      </c>
      <c r="H61" s="22">
        <v>3</v>
      </c>
      <c r="I61" s="22">
        <v>5</v>
      </c>
      <c r="J61" s="22">
        <f t="shared" si="3"/>
        <v>12</v>
      </c>
    </row>
    <row r="62" spans="1:10" s="23" customFormat="1" ht="13.5">
      <c r="A62" s="20" t="s">
        <v>93</v>
      </c>
      <c r="B62" s="21"/>
      <c r="C62" s="21"/>
      <c r="D62" s="21"/>
      <c r="E62" s="21"/>
      <c r="F62" s="21"/>
      <c r="G62" s="22">
        <f t="shared" si="2"/>
        <v>0</v>
      </c>
      <c r="H62" s="22"/>
      <c r="I62" s="22">
        <v>4</v>
      </c>
      <c r="J62" s="22">
        <f t="shared" si="3"/>
        <v>4</v>
      </c>
    </row>
    <row r="63" spans="1:10" s="23" customFormat="1" ht="13.5">
      <c r="A63" s="20" t="s">
        <v>89</v>
      </c>
      <c r="B63" s="21"/>
      <c r="C63" s="21"/>
      <c r="D63" s="21">
        <v>5</v>
      </c>
      <c r="E63" s="21"/>
      <c r="F63" s="21"/>
      <c r="G63" s="22">
        <f t="shared" si="2"/>
        <v>5</v>
      </c>
      <c r="H63" s="22"/>
      <c r="I63" s="22">
        <v>6</v>
      </c>
      <c r="J63" s="22">
        <f t="shared" si="3"/>
        <v>11</v>
      </c>
    </row>
    <row r="64" spans="1:10" s="23" customFormat="1" ht="13.5">
      <c r="A64" s="20" t="s">
        <v>18</v>
      </c>
      <c r="B64" s="21"/>
      <c r="C64" s="21"/>
      <c r="D64" s="21"/>
      <c r="E64" s="21">
        <v>1</v>
      </c>
      <c r="F64" s="21"/>
      <c r="G64" s="22">
        <f t="shared" si="2"/>
        <v>1</v>
      </c>
      <c r="H64" s="22"/>
      <c r="I64" s="22">
        <v>5</v>
      </c>
      <c r="J64" s="22">
        <f t="shared" si="3"/>
        <v>6</v>
      </c>
    </row>
    <row r="65" spans="1:10" s="23" customFormat="1" ht="13.5">
      <c r="A65" s="20" t="s">
        <v>48</v>
      </c>
      <c r="B65" s="21"/>
      <c r="C65" s="21"/>
      <c r="D65" s="21"/>
      <c r="E65" s="21"/>
      <c r="F65" s="21">
        <v>1</v>
      </c>
      <c r="G65" s="22">
        <f t="shared" si="2"/>
        <v>1</v>
      </c>
      <c r="H65" s="22"/>
      <c r="I65" s="22"/>
      <c r="J65" s="22">
        <f t="shared" si="3"/>
        <v>1</v>
      </c>
    </row>
    <row r="66" spans="1:10" s="23" customFormat="1" ht="14.25" customHeight="1">
      <c r="A66" s="58" t="s">
        <v>42</v>
      </c>
      <c r="B66" s="21"/>
      <c r="C66" s="21"/>
      <c r="D66" s="21"/>
      <c r="E66" s="21">
        <v>3</v>
      </c>
      <c r="F66" s="21"/>
      <c r="G66" s="22">
        <f t="shared" si="2"/>
        <v>3</v>
      </c>
      <c r="H66" s="22">
        <v>1</v>
      </c>
      <c r="I66" s="22">
        <v>3</v>
      </c>
      <c r="J66" s="22">
        <f t="shared" si="3"/>
        <v>7</v>
      </c>
    </row>
    <row r="67" spans="1:10" s="23" customFormat="1" ht="14.25" customHeight="1">
      <c r="A67" s="58" t="s">
        <v>4</v>
      </c>
      <c r="B67" s="21"/>
      <c r="C67" s="21"/>
      <c r="D67" s="21"/>
      <c r="E67" s="21"/>
      <c r="F67" s="21"/>
      <c r="G67" s="22">
        <f aca="true" t="shared" si="4" ref="G67:G79">SUM(B67:F67)</f>
        <v>0</v>
      </c>
      <c r="H67" s="22"/>
      <c r="I67" s="22">
        <v>1</v>
      </c>
      <c r="J67" s="22">
        <f aca="true" t="shared" si="5" ref="J67:J79">SUM(G67:I67)</f>
        <v>1</v>
      </c>
    </row>
    <row r="68" spans="1:10" s="23" customFormat="1" ht="14.25" customHeight="1">
      <c r="A68" s="58" t="s">
        <v>76</v>
      </c>
      <c r="B68" s="21"/>
      <c r="C68" s="21"/>
      <c r="D68" s="21"/>
      <c r="E68" s="21"/>
      <c r="F68" s="21">
        <v>1</v>
      </c>
      <c r="G68" s="22">
        <f t="shared" si="4"/>
        <v>1</v>
      </c>
      <c r="H68" s="22"/>
      <c r="I68" s="22"/>
      <c r="J68" s="22">
        <f t="shared" si="5"/>
        <v>1</v>
      </c>
    </row>
    <row r="69" spans="1:10" s="23" customFormat="1" ht="14.25" customHeight="1">
      <c r="A69" s="20" t="s">
        <v>22</v>
      </c>
      <c r="B69" s="21"/>
      <c r="C69" s="21"/>
      <c r="D69" s="21"/>
      <c r="E69" s="21"/>
      <c r="F69" s="21"/>
      <c r="G69" s="22">
        <f t="shared" si="4"/>
        <v>0</v>
      </c>
      <c r="H69" s="22"/>
      <c r="I69" s="22">
        <v>8</v>
      </c>
      <c r="J69" s="22">
        <f t="shared" si="5"/>
        <v>8</v>
      </c>
    </row>
    <row r="70" spans="1:10" s="23" customFormat="1" ht="13.5">
      <c r="A70" s="20" t="s">
        <v>127</v>
      </c>
      <c r="B70" s="21"/>
      <c r="C70" s="21"/>
      <c r="D70" s="21"/>
      <c r="E70" s="21"/>
      <c r="F70" s="21">
        <v>2</v>
      </c>
      <c r="G70" s="22">
        <f t="shared" si="4"/>
        <v>2</v>
      </c>
      <c r="H70" s="22">
        <v>2</v>
      </c>
      <c r="I70" s="22">
        <v>7</v>
      </c>
      <c r="J70" s="22">
        <f t="shared" si="5"/>
        <v>11</v>
      </c>
    </row>
    <row r="71" spans="1:10" s="23" customFormat="1" ht="13.5">
      <c r="A71" s="20" t="s">
        <v>52</v>
      </c>
      <c r="B71" s="21"/>
      <c r="C71" s="21">
        <v>1</v>
      </c>
      <c r="D71" s="21"/>
      <c r="E71" s="21"/>
      <c r="F71" s="21"/>
      <c r="G71" s="22">
        <f t="shared" si="4"/>
        <v>1</v>
      </c>
      <c r="H71" s="22">
        <v>10</v>
      </c>
      <c r="I71" s="22">
        <v>2</v>
      </c>
      <c r="J71" s="22">
        <f t="shared" si="5"/>
        <v>13</v>
      </c>
    </row>
    <row r="72" spans="1:10" s="23" customFormat="1" ht="13.5">
      <c r="A72" s="20" t="s">
        <v>99</v>
      </c>
      <c r="B72" s="21"/>
      <c r="C72" s="21"/>
      <c r="D72" s="21"/>
      <c r="E72" s="21"/>
      <c r="F72" s="21"/>
      <c r="G72" s="22">
        <f t="shared" si="4"/>
        <v>0</v>
      </c>
      <c r="H72" s="22"/>
      <c r="I72" s="22">
        <v>3</v>
      </c>
      <c r="J72" s="22">
        <f t="shared" si="5"/>
        <v>3</v>
      </c>
    </row>
    <row r="73" spans="1:10" s="23" customFormat="1" ht="13.5">
      <c r="A73" s="20" t="s">
        <v>5</v>
      </c>
      <c r="B73" s="21"/>
      <c r="C73" s="21"/>
      <c r="D73" s="21"/>
      <c r="E73" s="21">
        <v>3</v>
      </c>
      <c r="F73" s="21"/>
      <c r="G73" s="22">
        <f t="shared" si="4"/>
        <v>3</v>
      </c>
      <c r="H73" s="22"/>
      <c r="I73" s="22">
        <v>14</v>
      </c>
      <c r="J73" s="22">
        <f t="shared" si="5"/>
        <v>17</v>
      </c>
    </row>
    <row r="74" spans="1:10" s="23" customFormat="1" ht="13.5">
      <c r="A74" s="20" t="s">
        <v>53</v>
      </c>
      <c r="B74" s="21"/>
      <c r="C74" s="21">
        <v>1</v>
      </c>
      <c r="D74" s="21"/>
      <c r="E74" s="21"/>
      <c r="F74" s="21"/>
      <c r="G74" s="22">
        <f t="shared" si="4"/>
        <v>1</v>
      </c>
      <c r="H74" s="22"/>
      <c r="I74" s="22"/>
      <c r="J74" s="22">
        <f t="shared" si="5"/>
        <v>1</v>
      </c>
    </row>
    <row r="75" spans="1:10" s="23" customFormat="1" ht="13.5">
      <c r="A75" s="20" t="s">
        <v>90</v>
      </c>
      <c r="B75" s="21"/>
      <c r="C75" s="21">
        <v>1</v>
      </c>
      <c r="D75" s="21">
        <v>2</v>
      </c>
      <c r="E75" s="21"/>
      <c r="F75" s="21"/>
      <c r="G75" s="22">
        <f t="shared" si="4"/>
        <v>3</v>
      </c>
      <c r="H75" s="22">
        <v>1</v>
      </c>
      <c r="I75" s="22">
        <v>5</v>
      </c>
      <c r="J75" s="22">
        <f t="shared" si="5"/>
        <v>9</v>
      </c>
    </row>
    <row r="76" spans="1:10" s="23" customFormat="1" ht="13.5">
      <c r="A76" s="20" t="s">
        <v>98</v>
      </c>
      <c r="B76" s="21">
        <v>1</v>
      </c>
      <c r="C76" s="21"/>
      <c r="D76" s="21"/>
      <c r="E76" s="21">
        <v>1</v>
      </c>
      <c r="F76" s="21"/>
      <c r="G76" s="22">
        <f t="shared" si="4"/>
        <v>2</v>
      </c>
      <c r="H76" s="22"/>
      <c r="I76" s="22">
        <v>5</v>
      </c>
      <c r="J76" s="22">
        <f t="shared" si="5"/>
        <v>7</v>
      </c>
    </row>
    <row r="77" spans="1:10" s="23" customFormat="1" ht="13.5">
      <c r="A77" s="20" t="s">
        <v>137</v>
      </c>
      <c r="B77" s="21"/>
      <c r="C77" s="21">
        <v>1</v>
      </c>
      <c r="D77" s="21">
        <v>1</v>
      </c>
      <c r="E77" s="21"/>
      <c r="F77" s="21"/>
      <c r="G77" s="22">
        <f t="shared" si="4"/>
        <v>2</v>
      </c>
      <c r="H77" s="22"/>
      <c r="I77" s="22">
        <v>3</v>
      </c>
      <c r="J77" s="22">
        <f t="shared" si="5"/>
        <v>5</v>
      </c>
    </row>
    <row r="78" spans="1:10" s="23" customFormat="1" ht="13.5">
      <c r="A78" s="20" t="s">
        <v>9</v>
      </c>
      <c r="B78" s="21"/>
      <c r="C78" s="21"/>
      <c r="D78" s="21"/>
      <c r="E78" s="21"/>
      <c r="F78" s="21">
        <v>10</v>
      </c>
      <c r="G78" s="22">
        <f t="shared" si="4"/>
        <v>10</v>
      </c>
      <c r="H78" s="22"/>
      <c r="I78" s="22">
        <v>21</v>
      </c>
      <c r="J78" s="22">
        <f t="shared" si="5"/>
        <v>31</v>
      </c>
    </row>
    <row r="79" spans="1:10" s="23" customFormat="1" ht="14.25" thickBot="1">
      <c r="A79" s="20" t="s">
        <v>10</v>
      </c>
      <c r="B79" s="24">
        <f>SUM(B3:B78)</f>
        <v>8</v>
      </c>
      <c r="C79" s="24">
        <f>SUM(C3:C78)</f>
        <v>12</v>
      </c>
      <c r="D79" s="24">
        <f>SUM(D3:D78)</f>
        <v>46</v>
      </c>
      <c r="E79" s="24">
        <f>SUM(E3:E78)</f>
        <v>33</v>
      </c>
      <c r="F79" s="24">
        <f>SUM(F3:F78)</f>
        <v>36</v>
      </c>
      <c r="G79" s="22">
        <f t="shared" si="4"/>
        <v>135</v>
      </c>
      <c r="H79" s="25">
        <f>SUM(H3:H78)</f>
        <v>54</v>
      </c>
      <c r="I79" s="25">
        <f>SUM(I3:I78)</f>
        <v>338</v>
      </c>
      <c r="J79" s="22">
        <f t="shared" si="5"/>
        <v>527</v>
      </c>
    </row>
    <row r="80" spans="1:10" s="23" customFormat="1" ht="14.25" thickTop="1">
      <c r="A80" s="26">
        <v>2017</v>
      </c>
      <c r="G80" s="23">
        <v>152</v>
      </c>
      <c r="H80" s="23">
        <v>54</v>
      </c>
      <c r="I80" s="23">
        <v>321</v>
      </c>
      <c r="J80" s="23">
        <v>527</v>
      </c>
    </row>
  </sheetData>
  <sheetProtection/>
  <mergeCells count="2">
    <mergeCell ref="B1:F1"/>
    <mergeCell ref="G1:J1"/>
  </mergeCells>
  <printOptions gridLines="1" horizontalCentered="1"/>
  <pageMargins left="0.7874015748031497" right="0.7874015748031497" top="0.31496062992125984" bottom="0.3149606299212598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2019-03-15T12:31:09Z</cp:lastPrinted>
  <dcterms:created xsi:type="dcterms:W3CDTF">1998-04-26T13:31:11Z</dcterms:created>
  <dcterms:modified xsi:type="dcterms:W3CDTF">2019-03-20T20:44:50Z</dcterms:modified>
  <cp:category/>
  <cp:version/>
  <cp:contentType/>
  <cp:contentStatus/>
</cp:coreProperties>
</file>