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<sst xmlns="http://schemas.openxmlformats.org/spreadsheetml/2006/main" count="515" uniqueCount="355">
  <si>
    <t>LØP UTENFOR BANE (senior &amp; junior)</t>
  </si>
  <si>
    <t>Bolme Tor Jarle</t>
  </si>
  <si>
    <t>Børset Stein Ivar</t>
  </si>
  <si>
    <t>Løset Ole Kr</t>
  </si>
  <si>
    <t>Sæther Bjørn</t>
  </si>
  <si>
    <t>Vonheim Bjørn</t>
  </si>
  <si>
    <t>Trollheimsløpet</t>
  </si>
  <si>
    <t>Kpt.Dreiers Minneløp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</si>
  <si>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</si>
  <si>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</si>
  <si>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</si>
  <si>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</si>
  <si>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</si>
  <si>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</si>
  <si>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</si>
  <si>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</si>
  <si>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</si>
  <si>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</si>
  <si>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</si>
  <si>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</si>
  <si>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</si>
  <si>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</si>
  <si>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</si>
  <si>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</si>
  <si>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</si>
  <si>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</si>
  <si>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</si>
  <si>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</si>
  <si>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</si>
  <si>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</si>
  <si>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</si>
  <si>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</si>
  <si>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</si>
  <si>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</si>
  <si>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</si>
  <si>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Langen Helge</t>
  </si>
  <si>
    <t>Maroni Terje</t>
  </si>
  <si>
    <t>Reitan Trygve</t>
  </si>
  <si>
    <t>Moholdt Lars</t>
  </si>
  <si>
    <t>LØP UTENFOR BANE</t>
  </si>
  <si>
    <t>Nilsen Arnt Inge</t>
  </si>
  <si>
    <t>St.Olav lag 3</t>
  </si>
  <si>
    <t>Thonstad Audun</t>
  </si>
  <si>
    <t>Olsen Terje</t>
  </si>
  <si>
    <t>22.08.</t>
  </si>
  <si>
    <t>Hytteplanmila</t>
  </si>
  <si>
    <t>St.Olav lag 4</t>
  </si>
  <si>
    <t xml:space="preserve"> </t>
  </si>
  <si>
    <t>Bøe Alf Petter</t>
  </si>
  <si>
    <t>Muan Martin</t>
  </si>
  <si>
    <t>Resfjellet Opp</t>
  </si>
  <si>
    <t>Frostatingsløpet</t>
  </si>
  <si>
    <t>Sæterbø Ole</t>
  </si>
  <si>
    <t>Løfald Hallvard</t>
  </si>
  <si>
    <t>Nybrottkarusellen 1, 3,2km</t>
  </si>
  <si>
    <t>24.05.</t>
  </si>
  <si>
    <t>Hyttfossen</t>
  </si>
  <si>
    <t>Bakken Edvin</t>
  </si>
  <si>
    <t>Skjermo Ola A</t>
  </si>
  <si>
    <t>NB: Se nederst også Arkfanene Løp utenfor bane og Banestevner</t>
  </si>
  <si>
    <t>Hitra-løpet</t>
  </si>
  <si>
    <t>Gåsvand Arne Olav</t>
  </si>
  <si>
    <t>Løfald Gjermund</t>
  </si>
  <si>
    <t>Svinsås Ola Inge</t>
  </si>
  <si>
    <t>Moholdt Ragnar</t>
  </si>
  <si>
    <t>Norstad Inge</t>
  </si>
  <si>
    <t>Trønder-Øst løpet 5&amp;10km</t>
  </si>
  <si>
    <t>Aasbø Henrik</t>
  </si>
  <si>
    <t>Vassfjellet Opp</t>
  </si>
  <si>
    <t>Halgunset Nils Ingar</t>
  </si>
  <si>
    <t>Vassfjellet Rundt</t>
  </si>
  <si>
    <t>Løset Ole Kristian</t>
  </si>
  <si>
    <t>Elias Blix-mila</t>
  </si>
  <si>
    <t>Ranheim til topps</t>
  </si>
  <si>
    <t>Erikstad Stein Ove</t>
  </si>
  <si>
    <t>Tadesse Merhawi</t>
  </si>
  <si>
    <t>Tranvåg Joachim</t>
  </si>
  <si>
    <t>Wirèhn Per</t>
  </si>
  <si>
    <t>Eriksen Jon</t>
  </si>
  <si>
    <t>Mogstad Berit</t>
  </si>
  <si>
    <t>Rodal Lars Kristian</t>
  </si>
  <si>
    <t>Vinterkarusell 4, Ranheim FH 3.000m</t>
  </si>
  <si>
    <t>Fjellseterløpet</t>
  </si>
  <si>
    <t>30.04.</t>
  </si>
  <si>
    <t>Tordenskioldsløpet (5 &amp;10km)</t>
  </si>
  <si>
    <t>3-vannsløpet-vår, Byåsen</t>
  </si>
  <si>
    <t>04.06.</t>
  </si>
  <si>
    <t>05.06.</t>
  </si>
  <si>
    <t>07.06.</t>
  </si>
  <si>
    <t>Trondheimsløpet</t>
  </si>
  <si>
    <t>Storsylen Opp</t>
  </si>
  <si>
    <t>Trheim Maraton 10/halv/hel</t>
  </si>
  <si>
    <t>Rindal Løpskarusell 1</t>
  </si>
  <si>
    <t>Rindal Løpskarusell 2</t>
  </si>
  <si>
    <t>16.08.</t>
  </si>
  <si>
    <t>Mårdalen Tarjei M</t>
  </si>
  <si>
    <t>Holmenkollstafetten</t>
  </si>
  <si>
    <t>Rindal Løpskarusell 3</t>
  </si>
  <si>
    <t>Balestrand Ola H</t>
  </si>
  <si>
    <t>Påskeharemaraton Ski-Sandv.</t>
  </si>
  <si>
    <t>23.04.</t>
  </si>
  <si>
    <t>Norli Atle</t>
  </si>
  <si>
    <t>Aspli John Ole</t>
  </si>
  <si>
    <t>13.05.</t>
  </si>
  <si>
    <t>17.05.</t>
  </si>
  <si>
    <t>KM 10.000, Øya</t>
  </si>
  <si>
    <t>Fordbordfjellet Opp</t>
  </si>
  <si>
    <t>Eldevik Jørund</t>
  </si>
  <si>
    <t>12.06.</t>
  </si>
  <si>
    <t>19.06.</t>
  </si>
  <si>
    <t>Bakkehaug Rikard</t>
  </si>
  <si>
    <t>Hofstad Alexander</t>
  </si>
  <si>
    <t>25.07.</t>
  </si>
  <si>
    <t>Olsokløpet, Ålvundeid</t>
  </si>
  <si>
    <t>Jordbærtrimmen, Lensvik</t>
  </si>
  <si>
    <t>14.08.</t>
  </si>
  <si>
    <t>Fonna Opp</t>
  </si>
  <si>
    <t>Kvilhaugen Opp</t>
  </si>
  <si>
    <t>Bråtesten</t>
  </si>
  <si>
    <t>Oslo Maraton (10/halv/hel)</t>
  </si>
  <si>
    <t>Løset Marianne</t>
  </si>
  <si>
    <t>Ålesund Vinterkarusell 1</t>
  </si>
  <si>
    <t>Vinterkarusell 3, Leangen</t>
  </si>
  <si>
    <t>Araya Ermias Yousief</t>
  </si>
  <si>
    <t>Gaundal Jon Arne</t>
  </si>
  <si>
    <t>Lillevik Fredrik</t>
  </si>
  <si>
    <t>Mogstad Ida</t>
  </si>
  <si>
    <t>Reppesgaard Øystein</t>
  </si>
  <si>
    <t>Sæther Monica</t>
  </si>
  <si>
    <t>Antall starter 2015</t>
  </si>
  <si>
    <t>Farah Abdisamad</t>
  </si>
  <si>
    <t>Ålesund Vinterkausell 2</t>
  </si>
  <si>
    <t>Reppesgaard Øystein R</t>
  </si>
  <si>
    <t>26.09.</t>
  </si>
  <si>
    <t>10.09.</t>
  </si>
  <si>
    <t>Boye Anders</t>
  </si>
  <si>
    <t>Stærkløpet, Utleira</t>
  </si>
  <si>
    <t>Trollheimen Fjellmaraton</t>
  </si>
  <si>
    <t>16.09.</t>
  </si>
  <si>
    <t>Nybrottkarusellen nr 5</t>
  </si>
  <si>
    <t>24.09.</t>
  </si>
  <si>
    <t>Torvikbukt Rundt</t>
  </si>
  <si>
    <t>27.09.</t>
  </si>
  <si>
    <t>Bolme Magne</t>
  </si>
  <si>
    <t>Skagerakløpet</t>
  </si>
  <si>
    <t>03.09.</t>
  </si>
  <si>
    <t>Svartkampen Opp</t>
  </si>
  <si>
    <t>26.08.</t>
  </si>
  <si>
    <t>31.07.</t>
  </si>
  <si>
    <t>01.08.</t>
  </si>
  <si>
    <t xml:space="preserve">Liaåsen Opp </t>
  </si>
  <si>
    <t>Hostovatnet Rundt</t>
  </si>
  <si>
    <t>Sande Jo Sverre</t>
  </si>
  <si>
    <t>Krutvik Siv Elin</t>
  </si>
  <si>
    <t xml:space="preserve">Sognsvann Rundt </t>
  </si>
  <si>
    <t>18.06.</t>
  </si>
  <si>
    <t>Midtnight Sun Marathon, 10</t>
  </si>
  <si>
    <t>20.05.</t>
  </si>
  <si>
    <t>26.05.</t>
  </si>
  <si>
    <t>27.05.</t>
  </si>
  <si>
    <t>København Maraton</t>
  </si>
  <si>
    <t>23.05.</t>
  </si>
  <si>
    <t>Botn Rundt</t>
  </si>
  <si>
    <t>Nybrottkarusellen 2, 5km</t>
  </si>
  <si>
    <t>Bakk Marit I</t>
  </si>
  <si>
    <t>Sentrumsløpet</t>
  </si>
  <si>
    <t>Trønderjogg, 5&amp;10km</t>
  </si>
  <si>
    <t>Olavsstafetten</t>
  </si>
  <si>
    <t>Vinterkarusell-6, Leangen</t>
  </si>
  <si>
    <t>Vinterkarusell 5, Ranheim FH 3.000m</t>
  </si>
  <si>
    <t>"Steinkjer Innendørs" 3.000m</t>
  </si>
  <si>
    <t>Løften Kjetil</t>
  </si>
  <si>
    <t>Bakken Hedvig</t>
  </si>
  <si>
    <t>Antall starter 2016</t>
  </si>
  <si>
    <t>Aasbø Jonas</t>
  </si>
  <si>
    <t>Bøe Steinar</t>
  </si>
  <si>
    <t>Halgunset Jørgen</t>
  </si>
  <si>
    <t>Norli Aksel</t>
  </si>
  <si>
    <t>Skjermo Mali Røen</t>
  </si>
  <si>
    <t>Skjermo Linn Røen</t>
  </si>
  <si>
    <t>Svinsås Jo</t>
  </si>
  <si>
    <t>Woldvik Kristian</t>
  </si>
  <si>
    <t>Oldervik Stian</t>
  </si>
  <si>
    <t>Forbord Kristian Engen</t>
  </si>
  <si>
    <t>Stenvik Sigurd</t>
  </si>
  <si>
    <t>Ofstad Sigmund</t>
  </si>
  <si>
    <t>Solvik Håkon</t>
  </si>
  <si>
    <t>Løfaldli Birger</t>
  </si>
  <si>
    <t>Sande Ingeborg</t>
  </si>
  <si>
    <t>Landsem Gunvor</t>
  </si>
  <si>
    <t>Grimstadvatnet rundt 3</t>
  </si>
  <si>
    <t>02.01.</t>
  </si>
  <si>
    <t>Westward XC League 4</t>
  </si>
  <si>
    <t>10.01.</t>
  </si>
  <si>
    <t>Araya Ermias Yousuiuf</t>
  </si>
  <si>
    <t>17.01.</t>
  </si>
  <si>
    <t>1th Change 10k</t>
  </si>
  <si>
    <t>30.01.</t>
  </si>
  <si>
    <t>09.02.</t>
  </si>
  <si>
    <t>Nyttårsstevnet, RanheimFH (60m/400m)</t>
  </si>
  <si>
    <t>?</t>
  </si>
  <si>
    <t>06.02.</t>
  </si>
  <si>
    <t>BUCS CCC</t>
  </si>
  <si>
    <t>Sommervold David</t>
  </si>
  <si>
    <t>21.02.</t>
  </si>
  <si>
    <t>Sprintstevne Ranheim 60 m</t>
  </si>
  <si>
    <t>27.02.</t>
  </si>
  <si>
    <t>UM-innendørs Steinkjer 60m</t>
  </si>
  <si>
    <t>05.03.</t>
  </si>
  <si>
    <t>City Pier City Loop, Haag</t>
  </si>
  <si>
    <t>12.03.</t>
  </si>
  <si>
    <t>Skøvde 6 timmars</t>
  </si>
  <si>
    <t>15.03.</t>
  </si>
  <si>
    <t>Westward XC League 6</t>
  </si>
  <si>
    <t>22.03.</t>
  </si>
  <si>
    <t>02.04.</t>
  </si>
  <si>
    <t>03.04.</t>
  </si>
  <si>
    <t>09.04.</t>
  </si>
  <si>
    <t>Holmestrand Maraton</t>
  </si>
  <si>
    <t>13.04.</t>
  </si>
  <si>
    <t>16.04.</t>
  </si>
  <si>
    <t>Woods John</t>
  </si>
  <si>
    <t>20.04.</t>
  </si>
  <si>
    <t>Vatten Tormod</t>
  </si>
  <si>
    <t>27.04.</t>
  </si>
  <si>
    <t>Bodø-Gampen, 1. løp, 5 km</t>
  </si>
  <si>
    <t>Bergen City Maraton</t>
  </si>
  <si>
    <t>04.05.</t>
  </si>
  <si>
    <t>Bodø-Gampen, 2. løp, 4 km</t>
  </si>
  <si>
    <t>05.05.</t>
  </si>
  <si>
    <t>11.05.</t>
  </si>
  <si>
    <t>Livik Sigri</t>
  </si>
  <si>
    <t>10.05.</t>
  </si>
  <si>
    <t>Bodø-gampen nr 3, 5km</t>
  </si>
  <si>
    <t>14.05.</t>
  </si>
  <si>
    <t>Malvikingen Opp</t>
  </si>
  <si>
    <t>16.05.</t>
  </si>
  <si>
    <t>Kickmaster Ultramaraton</t>
  </si>
  <si>
    <t>M</t>
  </si>
  <si>
    <t>18.05.</t>
  </si>
  <si>
    <t>Bodø-gampen nr 4, 10km</t>
  </si>
  <si>
    <t>19.05.</t>
  </si>
  <si>
    <t>21.05.</t>
  </si>
  <si>
    <t>22.05.</t>
  </si>
  <si>
    <t>Norwegian Outlet-løpet</t>
  </si>
  <si>
    <t>25.05.</t>
  </si>
  <si>
    <t>BDO-mila, Kristiansten F</t>
  </si>
  <si>
    <t>Våttan Opp</t>
  </si>
  <si>
    <t>28.05.</t>
  </si>
  <si>
    <t>Grefsenkollen Opp</t>
  </si>
  <si>
    <t>BDO-lekene, Øv Minde, 1.500</t>
  </si>
  <si>
    <t>29.05.</t>
  </si>
  <si>
    <t>BDO-lekene, Øv Minde, 800/100m</t>
  </si>
  <si>
    <t>01.06.</t>
  </si>
  <si>
    <t>Ingvar Høyaas Minneløp</t>
  </si>
  <si>
    <t>02.06.</t>
  </si>
  <si>
    <t>Trondheimslekene 100/1.500/3.000m</t>
  </si>
  <si>
    <t>Run Exe, 5 km</t>
  </si>
  <si>
    <t>08.06.</t>
  </si>
  <si>
    <t>Veidekkelekene; Lillehammer, 100m</t>
  </si>
  <si>
    <t>22.06.</t>
  </si>
  <si>
    <t>24.06.</t>
  </si>
  <si>
    <t>Vinkin, Sastamala</t>
  </si>
  <si>
    <t>25.06.</t>
  </si>
  <si>
    <t>Nordmarka Skogsmaraton</t>
  </si>
  <si>
    <t>29.06.</t>
  </si>
  <si>
    <t>03.07.</t>
  </si>
  <si>
    <t>Blåfjelløpet</t>
  </si>
  <si>
    <t>Mikkelsen Råg</t>
  </si>
  <si>
    <t>Bøe Per Gudmund</t>
  </si>
  <si>
    <t>23.07.</t>
  </si>
  <si>
    <t>Jâmtland på føtter</t>
  </si>
  <si>
    <t>Løpsstevne, Trondheim Stadion</t>
  </si>
  <si>
    <t>27.07.</t>
  </si>
  <si>
    <t>28.07.</t>
  </si>
  <si>
    <t>29.07.</t>
  </si>
  <si>
    <t xml:space="preserve">Hoved-NM, Askøy 5.000m </t>
  </si>
  <si>
    <t>Hoved-NM, Askøy 10.000m</t>
  </si>
  <si>
    <t>30.07.</t>
  </si>
  <si>
    <t>06.08.</t>
  </si>
  <si>
    <t>Hadsel Maraton (10 km)</t>
  </si>
  <si>
    <t>22.10.</t>
  </si>
  <si>
    <t>Exeter Riverside 1</t>
  </si>
  <si>
    <t>08.10.</t>
  </si>
  <si>
    <t>15.10.</t>
  </si>
  <si>
    <t>Exeter Riverside 2</t>
  </si>
  <si>
    <t>19.10.</t>
  </si>
  <si>
    <t>Exeter, 3.000m</t>
  </si>
  <si>
    <t>23.10.</t>
  </si>
  <si>
    <t>Gråkallen Opp</t>
  </si>
  <si>
    <t>29.10.</t>
  </si>
  <si>
    <t>Pihtisalmen Retro</t>
  </si>
  <si>
    <t>12.11.</t>
  </si>
  <si>
    <t>Westword XCL 1</t>
  </si>
  <si>
    <t>13.11.</t>
  </si>
  <si>
    <t>Westword XCL 2</t>
  </si>
  <si>
    <t>04.12.</t>
  </si>
  <si>
    <t>Adventstevne, Ranheimshallen</t>
  </si>
  <si>
    <t>10.12.</t>
  </si>
  <si>
    <t>Adventstevne, Steinkjerhallen</t>
  </si>
  <si>
    <t>28.12.</t>
  </si>
  <si>
    <t>Ålesund Nyttårsm (halv)</t>
  </si>
  <si>
    <t>29.11.</t>
  </si>
  <si>
    <t>Aztek West 5k, Bristol</t>
  </si>
  <si>
    <t>19.11.</t>
  </si>
  <si>
    <t>16.10.</t>
  </si>
  <si>
    <t>Strandpromenaden 5km</t>
  </si>
  <si>
    <t>Kärki Trail</t>
  </si>
  <si>
    <t>Amsterdam Maraton</t>
  </si>
  <si>
    <t>12.10.</t>
  </si>
  <si>
    <t>Sognsvann Rundt</t>
  </si>
  <si>
    <t>Vinterkarusell 1, Nidarø</t>
  </si>
  <si>
    <t>01.10.</t>
  </si>
  <si>
    <t>21.09.</t>
  </si>
  <si>
    <t>25.09.</t>
  </si>
  <si>
    <t>07.09.</t>
  </si>
  <si>
    <t>Bodø-gampen nr 10</t>
  </si>
  <si>
    <t>14.09.</t>
  </si>
  <si>
    <t>Bodø-gampen nr 11</t>
  </si>
  <si>
    <t>17.09.</t>
  </si>
  <si>
    <t>Kruskaløpet, Ranheimsfjæra</t>
  </si>
  <si>
    <t>Trondheims Bratteste</t>
  </si>
  <si>
    <t>18.09.</t>
  </si>
  <si>
    <t>København Halvmaraton</t>
  </si>
  <si>
    <t>Bolme Sigve Bakken</t>
  </si>
  <si>
    <t>GD-lekene, Stampesletta, Lillehammer</t>
  </si>
  <si>
    <t>Fjelleneren</t>
  </si>
  <si>
    <t>11.09.</t>
  </si>
  <si>
    <t>Anmila (halvmaraton)</t>
  </si>
  <si>
    <t>Berlin Maraton</t>
  </si>
  <si>
    <t>Løfald Ann Elin Øyen</t>
  </si>
  <si>
    <t>AF lekene, Trh Stadion 100m</t>
  </si>
  <si>
    <t>AF lekene, Trh Stadion 200m</t>
  </si>
  <si>
    <t>28.08.</t>
  </si>
  <si>
    <t>21.08.</t>
  </si>
  <si>
    <t>Seitseminen polkujuoksu</t>
  </si>
  <si>
    <t>Ruten Opp</t>
  </si>
  <si>
    <t xml:space="preserve">24.08. </t>
  </si>
  <si>
    <t>Strindheimslekene Trh Stadion 100/5.000m</t>
  </si>
  <si>
    <t>Stine Kufaas-lekene, Børsa 100/3.000m</t>
  </si>
  <si>
    <t>Orkla Mila</t>
  </si>
  <si>
    <t>11.08.</t>
  </si>
  <si>
    <t>Ålesund Sommerkarusell 3</t>
  </si>
  <si>
    <t>09.10.</t>
  </si>
  <si>
    <t>NM Terrengløp, lang løype</t>
  </si>
  <si>
    <t>Gjeldnes Håvard</t>
  </si>
  <si>
    <t>Solvik Kristin</t>
  </si>
  <si>
    <t>17.06.</t>
  </si>
  <si>
    <t>19.08.</t>
  </si>
  <si>
    <t>Livik Sigrid</t>
  </si>
  <si>
    <t>31.08.</t>
  </si>
  <si>
    <t>11.01.</t>
  </si>
  <si>
    <t>08.02.</t>
  </si>
  <si>
    <t>7h</t>
  </si>
  <si>
    <t>AF-stevne Vår, Øya, 100m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</si>
</sst>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lightGray"/>
    </fill>
    <fill>
      <patternFill patternType="gray125">
        <bgColor theme="0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18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1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17" fillId="35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7" fillId="34" borderId="11" xfId="0" applyFont="1" applyFill="1" applyBorder="1" applyAlignment="1" quotePrefix="1">
      <alignment/>
    </xf>
    <xf numFmtId="0" fontId="7" fillId="0" borderId="16" xfId="0" applyFont="1" applyBorder="1" applyAlignment="1">
      <alignment horizontal="left"/>
    </xf>
    <xf numFmtId="0" fontId="7" fillId="36" borderId="11" xfId="0" applyFont="1" applyFill="1" applyBorder="1" applyAlignment="1" quotePrefix="1">
      <alignment/>
    </xf>
    <xf numFmtId="0" fontId="16" fillId="34" borderId="11" xfId="0" applyFont="1" applyFill="1" applyBorder="1" applyAlignment="1">
      <alignment horizontal="right"/>
    </xf>
    <xf numFmtId="0" fontId="7" fillId="37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11" xfId="0" applyFont="1" applyFill="1" applyBorder="1" applyAlignment="1" quotePrefix="1">
      <alignment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17" fillId="35" borderId="12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0"/>
  <sheetViews>
    <sheetView zoomScalePageLayoutView="0" workbookViewId="0" topLeftCell="A1">
      <pane ySplit="2" topLeftCell="A80" activePane="bottomLeft" state="frozen"/>
      <selection pane="topLeft" activeCell="A1" sqref="A1"/>
      <selection pane="bottomLeft" activeCell="A80" sqref="A80"/>
    </sheetView>
  </sheetViews>
  <sheetFormatPr defaultColWidth="11.421875" defaultRowHeight="12.75"/>
  <cols>
    <col min="1" max="1" width="7.140625" style="32" bestFit="1" customWidth="1"/>
    <col min="2" max="2" width="23.421875" style="32" customWidth="1"/>
    <col min="3" max="3" width="3.57421875" style="32" bestFit="1" customWidth="1"/>
    <col min="4" max="5" width="3.140625" style="32" bestFit="1" customWidth="1"/>
    <col min="6" max="6" width="3.57421875" style="32" bestFit="1" customWidth="1"/>
    <col min="7" max="7" width="3.140625" style="32" bestFit="1" customWidth="1"/>
    <col min="8" max="8" width="3.140625" style="32" customWidth="1"/>
    <col min="9" max="9" width="3.57421875" style="32" bestFit="1" customWidth="1"/>
    <col min="10" max="10" width="3.57421875" style="32" customWidth="1"/>
    <col min="11" max="11" width="3.140625" style="32" bestFit="1" customWidth="1"/>
    <col min="12" max="13" width="3.57421875" style="32" bestFit="1" customWidth="1"/>
    <col min="14" max="16" width="3.57421875" style="32" customWidth="1"/>
    <col min="17" max="17" width="3.140625" style="32" bestFit="1" customWidth="1"/>
    <col min="18" max="18" width="3.57421875" style="32" bestFit="1" customWidth="1"/>
    <col min="19" max="19" width="3.140625" style="32" bestFit="1" customWidth="1"/>
    <col min="20" max="20" width="3.57421875" style="32" bestFit="1" customWidth="1"/>
    <col min="21" max="21" width="3.140625" style="32" customWidth="1"/>
    <col min="22" max="22" width="3.140625" style="32" bestFit="1" customWidth="1"/>
    <col min="23" max="23" width="3.140625" style="32" customWidth="1"/>
    <col min="24" max="24" width="3.140625" style="32" bestFit="1" customWidth="1"/>
    <col min="25" max="25" width="3.140625" style="32" customWidth="1"/>
    <col min="26" max="27" width="3.57421875" style="32" bestFit="1" customWidth="1"/>
    <col min="28" max="28" width="3.140625" style="32" bestFit="1" customWidth="1"/>
    <col min="29" max="29" width="3.57421875" style="32" bestFit="1" customWidth="1"/>
    <col min="30" max="31" width="3.57421875" style="32" customWidth="1"/>
    <col min="32" max="34" width="3.140625" style="32" bestFit="1" customWidth="1"/>
    <col min="35" max="35" width="4.421875" style="32" bestFit="1" customWidth="1"/>
    <col min="36" max="36" width="3.140625" style="32" bestFit="1" customWidth="1"/>
    <col min="37" max="39" width="3.140625" style="32" customWidth="1"/>
    <col min="40" max="43" width="3.140625" style="32" bestFit="1" customWidth="1"/>
    <col min="44" max="44" width="3.140625" style="32" customWidth="1"/>
    <col min="45" max="45" width="3.57421875" style="32" bestFit="1" customWidth="1"/>
    <col min="46" max="46" width="4.140625" style="32" bestFit="1" customWidth="1"/>
    <col min="47" max="48" width="3.140625" style="32" customWidth="1"/>
    <col min="49" max="49" width="3.140625" style="32" bestFit="1" customWidth="1"/>
    <col min="50" max="51" width="3.57421875" style="32" bestFit="1" customWidth="1"/>
    <col min="52" max="53" width="3.140625" style="32" bestFit="1" customWidth="1"/>
    <col min="54" max="54" width="3.57421875" style="32" bestFit="1" customWidth="1"/>
    <col min="55" max="55" width="3.57421875" style="32" customWidth="1"/>
    <col min="56" max="56" width="3.57421875" style="32" bestFit="1" customWidth="1"/>
    <col min="57" max="57" width="3.57421875" style="32" customWidth="1"/>
    <col min="58" max="59" width="3.140625" style="32" bestFit="1" customWidth="1"/>
    <col min="60" max="62" width="3.140625" style="32" customWidth="1"/>
    <col min="63" max="65" width="3.57421875" style="32" bestFit="1" customWidth="1"/>
    <col min="66" max="66" width="4.140625" style="32" bestFit="1" customWidth="1"/>
    <col min="67" max="68" width="3.140625" style="32" bestFit="1" customWidth="1"/>
    <col min="69" max="69" width="4.140625" style="32" bestFit="1" customWidth="1"/>
    <col min="70" max="70" width="4.140625" style="32" customWidth="1"/>
    <col min="71" max="72" width="3.140625" style="32" bestFit="1" customWidth="1"/>
    <col min="73" max="73" width="3.140625" style="32" customWidth="1"/>
    <col min="74" max="74" width="5.140625" style="32" bestFit="1" customWidth="1"/>
    <col min="75" max="75" width="4.140625" style="32" bestFit="1" customWidth="1"/>
    <col min="76" max="76" width="4.140625" style="32" customWidth="1"/>
    <col min="77" max="77" width="28.57421875" style="32" bestFit="1" customWidth="1"/>
    <col min="78" max="16384" width="11.421875" style="32" customWidth="1"/>
  </cols>
  <sheetData>
    <row r="1" spans="1:77" s="30" customFormat="1" ht="23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4"/>
      <c r="BE1" s="57"/>
      <c r="BF1" s="57"/>
      <c r="BG1" s="57"/>
      <c r="BH1" s="57"/>
      <c r="BI1" s="57"/>
      <c r="BJ1" s="57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4"/>
    </row>
    <row r="2" spans="1:77" ht="124.5">
      <c r="A2" s="10"/>
      <c r="B2" s="31">
        <v>2016</v>
      </c>
      <c r="C2" s="28" t="s">
        <v>123</v>
      </c>
      <c r="D2" s="28" t="s">
        <v>102</v>
      </c>
      <c r="E2" s="28" t="s">
        <v>164</v>
      </c>
      <c r="F2" s="28" t="s">
        <v>110</v>
      </c>
      <c r="G2" s="28" t="s">
        <v>57</v>
      </c>
      <c r="H2" s="28" t="s">
        <v>172</v>
      </c>
      <c r="I2" s="28" t="s">
        <v>98</v>
      </c>
      <c r="J2" s="28" t="s">
        <v>29</v>
      </c>
      <c r="K2" s="28" t="s">
        <v>143</v>
      </c>
      <c r="L2" s="28" t="s">
        <v>1</v>
      </c>
      <c r="M2" s="28" t="s">
        <v>48</v>
      </c>
      <c r="N2" s="28" t="s">
        <v>269</v>
      </c>
      <c r="O2" s="28" t="s">
        <v>175</v>
      </c>
      <c r="P2" s="28" t="s">
        <v>2</v>
      </c>
      <c r="Q2" s="28" t="s">
        <v>107</v>
      </c>
      <c r="R2" s="28" t="s">
        <v>78</v>
      </c>
      <c r="S2" s="28" t="s">
        <v>74</v>
      </c>
      <c r="T2" s="28" t="s">
        <v>20</v>
      </c>
      <c r="U2" s="28" t="s">
        <v>183</v>
      </c>
      <c r="V2" s="28" t="s">
        <v>124</v>
      </c>
      <c r="W2" s="28" t="s">
        <v>345</v>
      </c>
      <c r="X2" s="28" t="s">
        <v>61</v>
      </c>
      <c r="Y2" s="28" t="s">
        <v>26</v>
      </c>
      <c r="Z2" s="28" t="s">
        <v>69</v>
      </c>
      <c r="AA2" s="28" t="s">
        <v>111</v>
      </c>
      <c r="AB2" s="28" t="s">
        <v>35</v>
      </c>
      <c r="AC2" s="28" t="s">
        <v>125</v>
      </c>
      <c r="AD2" s="28" t="s">
        <v>231</v>
      </c>
      <c r="AE2" s="28" t="s">
        <v>330</v>
      </c>
      <c r="AF2" s="28" t="s">
        <v>62</v>
      </c>
      <c r="AG2" s="28" t="s">
        <v>53</v>
      </c>
      <c r="AH2" s="28" t="s">
        <v>71</v>
      </c>
      <c r="AI2" s="28" t="s">
        <v>120</v>
      </c>
      <c r="AJ2" s="28" t="s">
        <v>36</v>
      </c>
      <c r="AK2" s="28" t="s">
        <v>268</v>
      </c>
      <c r="AL2" s="28" t="s">
        <v>79</v>
      </c>
      <c r="AM2" s="28" t="s">
        <v>126</v>
      </c>
      <c r="AN2" s="28" t="s">
        <v>38</v>
      </c>
      <c r="AO2" s="28" t="s">
        <v>49</v>
      </c>
      <c r="AP2" s="28" t="s">
        <v>40</v>
      </c>
      <c r="AQ2" s="28" t="s">
        <v>27</v>
      </c>
      <c r="AR2" s="28" t="s">
        <v>177</v>
      </c>
      <c r="AS2" s="28" t="s">
        <v>101</v>
      </c>
      <c r="AT2" s="28" t="s">
        <v>65</v>
      </c>
      <c r="AU2" s="28" t="s">
        <v>185</v>
      </c>
      <c r="AV2" s="28" t="s">
        <v>182</v>
      </c>
      <c r="AW2" s="28" t="s">
        <v>43</v>
      </c>
      <c r="AX2" s="28" t="s">
        <v>132</v>
      </c>
      <c r="AY2" s="28" t="s">
        <v>80</v>
      </c>
      <c r="AZ2" s="28" t="s">
        <v>21</v>
      </c>
      <c r="BA2" s="28" t="s">
        <v>37</v>
      </c>
      <c r="BB2" s="28" t="s">
        <v>152</v>
      </c>
      <c r="BC2" s="28" t="s">
        <v>178</v>
      </c>
      <c r="BD2" s="28" t="s">
        <v>58</v>
      </c>
      <c r="BE2" s="28" t="s">
        <v>203</v>
      </c>
      <c r="BF2" s="28" t="s">
        <v>33</v>
      </c>
      <c r="BG2" s="28" t="s">
        <v>186</v>
      </c>
      <c r="BH2" s="28" t="s">
        <v>346</v>
      </c>
      <c r="BI2" s="28" t="s">
        <v>184</v>
      </c>
      <c r="BJ2" s="28" t="s">
        <v>180</v>
      </c>
      <c r="BK2" s="28" t="s">
        <v>19</v>
      </c>
      <c r="BL2" s="28" t="s">
        <v>63</v>
      </c>
      <c r="BM2" s="28" t="s">
        <v>52</v>
      </c>
      <c r="BN2" s="28" t="s">
        <v>4</v>
      </c>
      <c r="BO2" s="28" t="s">
        <v>128</v>
      </c>
      <c r="BP2" s="28" t="s">
        <v>42</v>
      </c>
      <c r="BQ2" s="28" t="s">
        <v>76</v>
      </c>
      <c r="BR2" s="28" t="s">
        <v>223</v>
      </c>
      <c r="BS2" s="28" t="s">
        <v>5</v>
      </c>
      <c r="BT2" s="28" t="s">
        <v>77</v>
      </c>
      <c r="BU2" s="28" t="s">
        <v>181</v>
      </c>
      <c r="BV2" s="28" t="s">
        <v>221</v>
      </c>
      <c r="BW2" s="28" t="s">
        <v>67</v>
      </c>
      <c r="BX2" s="71"/>
      <c r="BY2" s="31">
        <f aca="true" t="shared" si="0" ref="BY2:BY33">B2</f>
        <v>2016</v>
      </c>
    </row>
    <row r="3" spans="1:77" s="49" customFormat="1" ht="12.75" thickBot="1">
      <c r="A3" s="12" t="s">
        <v>191</v>
      </c>
      <c r="B3" s="38" t="s">
        <v>190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>
        <v>1</v>
      </c>
      <c r="BR3" s="60"/>
      <c r="BS3" s="60"/>
      <c r="BT3" s="60"/>
      <c r="BU3" s="60"/>
      <c r="BV3" s="60"/>
      <c r="BW3" s="61"/>
      <c r="BX3" s="53">
        <f aca="true" t="shared" si="1" ref="BX3:BX34">COUNTA(C3:BW3)</f>
        <v>1</v>
      </c>
      <c r="BY3" s="48" t="str">
        <f t="shared" si="0"/>
        <v>Grimstadvatnet rundt 3</v>
      </c>
    </row>
    <row r="4" spans="1:77" s="49" customFormat="1" ht="13.5" thickBot="1" thickTop="1">
      <c r="A4" s="12" t="s">
        <v>193</v>
      </c>
      <c r="B4" s="38" t="s">
        <v>192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>
        <v>16</v>
      </c>
      <c r="BR4" s="60"/>
      <c r="BS4" s="60"/>
      <c r="BT4" s="60"/>
      <c r="BU4" s="60"/>
      <c r="BV4" s="60"/>
      <c r="BW4" s="61"/>
      <c r="BX4" s="53">
        <f t="shared" si="1"/>
        <v>1</v>
      </c>
      <c r="BY4" s="48" t="str">
        <f t="shared" si="0"/>
        <v>Westward XC League 4</v>
      </c>
    </row>
    <row r="5" spans="1:77" s="49" customFormat="1" ht="13.5" thickBot="1" thickTop="1">
      <c r="A5" s="12" t="s">
        <v>195</v>
      </c>
      <c r="B5" s="38" t="s">
        <v>196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>
        <v>4</v>
      </c>
      <c r="BR5" s="60"/>
      <c r="BS5" s="60"/>
      <c r="BT5" s="60"/>
      <c r="BU5" s="60"/>
      <c r="BV5" s="60"/>
      <c r="BW5" s="61"/>
      <c r="BX5" s="53">
        <f t="shared" si="1"/>
        <v>1</v>
      </c>
      <c r="BY5" s="48" t="str">
        <f t="shared" si="0"/>
        <v>1th Change 10k</v>
      </c>
    </row>
    <row r="6" spans="1:77" s="36" customFormat="1" ht="14.25" thickBot="1" thickTop="1">
      <c r="A6" s="15" t="s">
        <v>201</v>
      </c>
      <c r="B6" s="38" t="s">
        <v>202</v>
      </c>
      <c r="C6" s="59"/>
      <c r="D6" s="59"/>
      <c r="E6" s="59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>
        <v>167</v>
      </c>
      <c r="BR6" s="60"/>
      <c r="BS6" s="60"/>
      <c r="BT6" s="60"/>
      <c r="BU6" s="60"/>
      <c r="BV6" s="60"/>
      <c r="BW6" s="60"/>
      <c r="BX6" s="53">
        <f t="shared" si="1"/>
        <v>1</v>
      </c>
      <c r="BY6" s="48" t="str">
        <f t="shared" si="0"/>
        <v>BUCS CCC</v>
      </c>
    </row>
    <row r="7" spans="1:77" s="36" customFormat="1" ht="14.25" thickBot="1" thickTop="1">
      <c r="A7" s="15" t="s">
        <v>208</v>
      </c>
      <c r="B7" s="38" t="s">
        <v>209</v>
      </c>
      <c r="C7" s="59"/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>
        <v>36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>
        <v>4</v>
      </c>
      <c r="BR7" s="60"/>
      <c r="BS7" s="60"/>
      <c r="BT7" s="60"/>
      <c r="BU7" s="60"/>
      <c r="BV7" s="60"/>
      <c r="BW7" s="60"/>
      <c r="BX7" s="53">
        <f t="shared" si="1"/>
        <v>2</v>
      </c>
      <c r="BY7" s="48" t="str">
        <f t="shared" si="0"/>
        <v>City Pier City Loop, Haag</v>
      </c>
    </row>
    <row r="8" spans="1:77" s="36" customFormat="1" ht="14.25" thickBot="1" thickTop="1">
      <c r="A8" s="15" t="s">
        <v>210</v>
      </c>
      <c r="B8" s="38" t="s">
        <v>211</v>
      </c>
      <c r="C8" s="59"/>
      <c r="D8" s="59"/>
      <c r="E8" s="59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 t="s">
        <v>200</v>
      </c>
      <c r="BX8" s="53">
        <f t="shared" si="1"/>
        <v>1</v>
      </c>
      <c r="BY8" s="48" t="str">
        <f t="shared" si="0"/>
        <v>Skøvde 6 timmars</v>
      </c>
    </row>
    <row r="9" spans="1:77" s="36" customFormat="1" ht="14.25" thickBot="1" thickTop="1">
      <c r="A9" s="15" t="s">
        <v>212</v>
      </c>
      <c r="B9" s="38" t="s">
        <v>168</v>
      </c>
      <c r="C9" s="59"/>
      <c r="D9" s="59"/>
      <c r="E9" s="59"/>
      <c r="F9" s="59"/>
      <c r="G9" s="60"/>
      <c r="H9" s="60"/>
      <c r="I9" s="60">
        <v>5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2"/>
      <c r="AC9" s="62"/>
      <c r="AD9" s="62"/>
      <c r="AE9" s="62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53">
        <f t="shared" si="1"/>
        <v>1</v>
      </c>
      <c r="BY9" s="48" t="str">
        <f t="shared" si="0"/>
        <v>Vinterkarusell-6, Leangen</v>
      </c>
    </row>
    <row r="10" spans="1:77" s="36" customFormat="1" ht="14.25" thickBot="1" thickTop="1">
      <c r="A10" s="15" t="s">
        <v>200</v>
      </c>
      <c r="B10" s="38" t="s">
        <v>213</v>
      </c>
      <c r="C10" s="59"/>
      <c r="D10" s="59"/>
      <c r="E10" s="59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2"/>
      <c r="AC10" s="62"/>
      <c r="AD10" s="62"/>
      <c r="AE10" s="62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>
        <v>18</v>
      </c>
      <c r="BR10" s="60"/>
      <c r="BS10" s="60"/>
      <c r="BT10" s="60"/>
      <c r="BU10" s="60"/>
      <c r="BV10" s="60"/>
      <c r="BW10" s="60"/>
      <c r="BX10" s="53">
        <f t="shared" si="1"/>
        <v>1</v>
      </c>
      <c r="BY10" s="48" t="str">
        <f t="shared" si="0"/>
        <v>Westward XC League 6</v>
      </c>
    </row>
    <row r="11" spans="1:77" s="49" customFormat="1" ht="13.5" thickBot="1" thickTop="1">
      <c r="A11" s="12" t="s">
        <v>215</v>
      </c>
      <c r="B11" s="38" t="s">
        <v>60</v>
      </c>
      <c r="C11" s="60">
        <v>7</v>
      </c>
      <c r="D11" s="60"/>
      <c r="E11" s="60"/>
      <c r="F11" s="60"/>
      <c r="G11" s="60"/>
      <c r="H11" s="60"/>
      <c r="I11" s="60"/>
      <c r="J11" s="60">
        <v>6</v>
      </c>
      <c r="K11" s="60"/>
      <c r="L11" s="60">
        <v>1</v>
      </c>
      <c r="M11" s="60"/>
      <c r="N11" s="60"/>
      <c r="O11" s="60"/>
      <c r="P11" s="60"/>
      <c r="Q11" s="60"/>
      <c r="R11" s="60"/>
      <c r="S11" s="60"/>
      <c r="T11" s="60"/>
      <c r="U11" s="60">
        <v>5</v>
      </c>
      <c r="V11" s="60">
        <v>2</v>
      </c>
      <c r="W11" s="60"/>
      <c r="X11" s="60"/>
      <c r="Y11" s="60"/>
      <c r="Z11" s="60"/>
      <c r="AA11" s="60"/>
      <c r="AB11" s="60">
        <v>3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>
        <v>9</v>
      </c>
      <c r="AV11" s="60">
        <v>8</v>
      </c>
      <c r="AW11" s="60"/>
      <c r="AX11" s="60"/>
      <c r="AY11" s="60"/>
      <c r="AZ11" s="60"/>
      <c r="BA11" s="60"/>
      <c r="BB11" s="60"/>
      <c r="BC11" s="60">
        <v>1</v>
      </c>
      <c r="BD11" s="60">
        <v>1</v>
      </c>
      <c r="BE11" s="60"/>
      <c r="BF11" s="60"/>
      <c r="BG11" s="60"/>
      <c r="BH11" s="60"/>
      <c r="BI11" s="60"/>
      <c r="BJ11" s="60"/>
      <c r="BK11" s="60"/>
      <c r="BL11" s="60"/>
      <c r="BM11" s="60">
        <v>7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53">
        <f t="shared" si="1"/>
        <v>11</v>
      </c>
      <c r="BY11" s="48" t="str">
        <f t="shared" si="0"/>
        <v>Hitra-løpet</v>
      </c>
    </row>
    <row r="12" spans="1:77" s="36" customFormat="1" ht="14.25" thickBot="1" thickTop="1">
      <c r="A12" s="15" t="s">
        <v>216</v>
      </c>
      <c r="B12" s="38" t="s">
        <v>51</v>
      </c>
      <c r="C12" s="59"/>
      <c r="D12" s="59"/>
      <c r="E12" s="59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>
        <v>2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53">
        <f t="shared" si="1"/>
        <v>1</v>
      </c>
      <c r="BY12" s="48" t="str">
        <f t="shared" si="0"/>
        <v>Frostatingsløpet</v>
      </c>
    </row>
    <row r="13" spans="1:77" s="49" customFormat="1" ht="13.5" thickBot="1" thickTop="1">
      <c r="A13" s="12" t="s">
        <v>214</v>
      </c>
      <c r="B13" s="38" t="s">
        <v>99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 t="s">
        <v>238</v>
      </c>
      <c r="BX13" s="53">
        <f t="shared" si="1"/>
        <v>1</v>
      </c>
      <c r="BY13" s="48" t="str">
        <f t="shared" si="0"/>
        <v>Påskeharemaraton Ski-Sandv.</v>
      </c>
    </row>
    <row r="14" spans="1:77" s="49" customFormat="1" ht="13.5" thickBot="1" thickTop="1">
      <c r="A14" s="12" t="s">
        <v>217</v>
      </c>
      <c r="B14" s="38" t="s">
        <v>218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>
        <v>7</v>
      </c>
      <c r="BX14" s="53">
        <f t="shared" si="1"/>
        <v>1</v>
      </c>
      <c r="BY14" s="48" t="str">
        <f t="shared" si="0"/>
        <v>Holmestrand Maraton</v>
      </c>
    </row>
    <row r="15" spans="1:77" s="49" customFormat="1" ht="13.5" thickBot="1" thickTop="1">
      <c r="A15" s="15" t="s">
        <v>222</v>
      </c>
      <c r="B15" s="38" t="s">
        <v>54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7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>
        <v>7</v>
      </c>
      <c r="BO15" s="60"/>
      <c r="BP15" s="60"/>
      <c r="BQ15" s="60"/>
      <c r="BR15" s="60"/>
      <c r="BS15" s="60"/>
      <c r="BT15" s="60"/>
      <c r="BU15" s="60"/>
      <c r="BV15" s="60"/>
      <c r="BW15" s="60"/>
      <c r="BX15" s="53">
        <f t="shared" si="1"/>
        <v>1</v>
      </c>
      <c r="BY15" s="48" t="str">
        <f t="shared" si="0"/>
        <v>Nybrottkarusellen 1, 3,2km</v>
      </c>
    </row>
    <row r="16" spans="1:77" s="49" customFormat="1" ht="13.5" thickBot="1" thickTop="1">
      <c r="A16" s="12" t="s">
        <v>100</v>
      </c>
      <c r="B16" s="38" t="s">
        <v>165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164</v>
      </c>
      <c r="BS16" s="60"/>
      <c r="BT16" s="60"/>
      <c r="BU16" s="60"/>
      <c r="BV16" s="60"/>
      <c r="BW16" s="60"/>
      <c r="BX16" s="53">
        <f t="shared" si="1"/>
        <v>1</v>
      </c>
      <c r="BY16" s="48" t="str">
        <f t="shared" si="0"/>
        <v>Sentrumsløpet</v>
      </c>
    </row>
    <row r="17" spans="1:77" s="49" customFormat="1" ht="13.5" thickBot="1" thickTop="1">
      <c r="A17" s="12" t="s">
        <v>220</v>
      </c>
      <c r="B17" s="38" t="s">
        <v>166</v>
      </c>
      <c r="C17" s="60">
        <v>6</v>
      </c>
      <c r="D17" s="60"/>
      <c r="E17" s="60"/>
      <c r="F17" s="60"/>
      <c r="G17" s="60"/>
      <c r="H17" s="60"/>
      <c r="I17" s="60"/>
      <c r="J17" s="60"/>
      <c r="K17" s="60"/>
      <c r="L17" s="60">
        <v>2</v>
      </c>
      <c r="M17" s="60"/>
      <c r="N17" s="60"/>
      <c r="O17" s="60">
        <v>1</v>
      </c>
      <c r="P17" s="60"/>
      <c r="Q17" s="60"/>
      <c r="R17" s="60">
        <v>3</v>
      </c>
      <c r="S17" s="60"/>
      <c r="T17" s="60"/>
      <c r="U17" s="60"/>
      <c r="V17" s="60">
        <v>1</v>
      </c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>
        <v>6</v>
      </c>
      <c r="AK17" s="60"/>
      <c r="AL17" s="60"/>
      <c r="AM17" s="60"/>
      <c r="AN17" s="60"/>
      <c r="AO17" s="60"/>
      <c r="AP17" s="60"/>
      <c r="AQ17" s="60"/>
      <c r="AR17" s="60"/>
      <c r="AS17" s="60">
        <v>2</v>
      </c>
      <c r="AT17" s="60"/>
      <c r="AU17" s="60">
        <v>15</v>
      </c>
      <c r="AV17" s="60">
        <v>11</v>
      </c>
      <c r="AW17" s="60"/>
      <c r="AX17" s="60"/>
      <c r="AY17" s="60"/>
      <c r="AZ17" s="60"/>
      <c r="BA17" s="60"/>
      <c r="BB17" s="60"/>
      <c r="BC17" s="60">
        <v>1</v>
      </c>
      <c r="BD17" s="60">
        <v>3</v>
      </c>
      <c r="BE17" s="60">
        <v>7</v>
      </c>
      <c r="BF17" s="60"/>
      <c r="BG17" s="60"/>
      <c r="BH17" s="60"/>
      <c r="BI17" s="60"/>
      <c r="BJ17" s="60"/>
      <c r="BK17" s="60">
        <v>10</v>
      </c>
      <c r="BL17" s="60"/>
      <c r="BM17" s="60"/>
      <c r="BN17" s="60">
        <v>2</v>
      </c>
      <c r="BO17" s="60">
        <v>3</v>
      </c>
      <c r="BP17" s="60"/>
      <c r="BQ17" s="60"/>
      <c r="BR17" s="60"/>
      <c r="BS17" s="60"/>
      <c r="BT17" s="60"/>
      <c r="BU17" s="60"/>
      <c r="BV17" s="60">
        <v>9</v>
      </c>
      <c r="BW17" s="60"/>
      <c r="BX17" s="53">
        <f t="shared" si="1"/>
        <v>16</v>
      </c>
      <c r="BY17" s="48" t="str">
        <f t="shared" si="0"/>
        <v>Trønderjogg, 5&amp;10km</v>
      </c>
    </row>
    <row r="18" spans="1:77" s="49" customFormat="1" ht="13.5" thickBot="1" thickTop="1">
      <c r="A18" s="12" t="s">
        <v>219</v>
      </c>
      <c r="B18" s="38" t="s">
        <v>82</v>
      </c>
      <c r="C18" s="60"/>
      <c r="D18" s="60"/>
      <c r="E18" s="60"/>
      <c r="F18" s="60">
        <v>67</v>
      </c>
      <c r="G18" s="60"/>
      <c r="H18" s="60"/>
      <c r="I18" s="60"/>
      <c r="J18" s="60">
        <v>11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5</v>
      </c>
      <c r="V18" s="60">
        <v>7</v>
      </c>
      <c r="W18" s="60"/>
      <c r="X18" s="60"/>
      <c r="Y18" s="60"/>
      <c r="Z18" s="60"/>
      <c r="AA18" s="60"/>
      <c r="AB18" s="60"/>
      <c r="AC18" s="60"/>
      <c r="AD18" s="60"/>
      <c r="AE18" s="60"/>
      <c r="AF18" s="60">
        <v>62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>
        <v>39</v>
      </c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>
        <v>4</v>
      </c>
      <c r="BQ18" s="60"/>
      <c r="BR18" s="60"/>
      <c r="BS18" s="60"/>
      <c r="BT18" s="60"/>
      <c r="BU18" s="60"/>
      <c r="BV18" s="60"/>
      <c r="BW18" s="60"/>
      <c r="BX18" s="53">
        <f t="shared" si="1"/>
        <v>7</v>
      </c>
      <c r="BY18" s="48" t="str">
        <f t="shared" si="0"/>
        <v>Fjellseterløpet</v>
      </c>
    </row>
    <row r="19" spans="1:77" s="49" customFormat="1" ht="13.5" thickBot="1" thickTop="1">
      <c r="A19" s="12" t="s">
        <v>224</v>
      </c>
      <c r="B19" s="38" t="s">
        <v>225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>
        <v>1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53">
        <f t="shared" si="1"/>
        <v>1</v>
      </c>
      <c r="BY19" s="48" t="str">
        <f t="shared" si="0"/>
        <v>Bodø-Gampen, 1. løp, 5 km</v>
      </c>
    </row>
    <row r="20" spans="1:77" s="49" customFormat="1" ht="13.5" thickBot="1" thickTop="1">
      <c r="A20" s="12" t="s">
        <v>83</v>
      </c>
      <c r="B20" s="38" t="s">
        <v>226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>
        <v>3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53">
        <f t="shared" si="1"/>
        <v>1</v>
      </c>
      <c r="BY20" s="48" t="str">
        <f t="shared" si="0"/>
        <v>Bergen City Maraton</v>
      </c>
    </row>
    <row r="21" spans="1:77" s="49" customFormat="1" ht="13.5" thickBot="1" thickTop="1">
      <c r="A21" s="15" t="s">
        <v>227</v>
      </c>
      <c r="B21" s="38" t="s">
        <v>228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1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>
        <v>2</v>
      </c>
      <c r="BT21" s="60"/>
      <c r="BU21" s="60"/>
      <c r="BV21" s="60"/>
      <c r="BW21" s="60"/>
      <c r="BX21" s="53">
        <f t="shared" si="1"/>
        <v>2</v>
      </c>
      <c r="BY21" s="48" t="str">
        <f t="shared" si="0"/>
        <v>Bodø-Gampen, 2. løp, 4 km</v>
      </c>
    </row>
    <row r="22" spans="1:77" s="36" customFormat="1" ht="13.5" thickBot="1" thickTop="1">
      <c r="A22" s="16" t="s">
        <v>103</v>
      </c>
      <c r="B22" s="37" t="s">
        <v>92</v>
      </c>
      <c r="C22" s="61"/>
      <c r="D22" s="61" t="s">
        <v>238</v>
      </c>
      <c r="E22" s="61"/>
      <c r="F22" s="61"/>
      <c r="G22" s="61"/>
      <c r="H22" s="61"/>
      <c r="I22" s="61"/>
      <c r="J22" s="61"/>
      <c r="K22" s="61"/>
      <c r="L22" s="61" t="s">
        <v>238</v>
      </c>
      <c r="M22" s="61"/>
      <c r="N22" s="61"/>
      <c r="O22" s="61"/>
      <c r="P22" s="61" t="s">
        <v>238</v>
      </c>
      <c r="Q22" s="61"/>
      <c r="R22" s="61"/>
      <c r="S22" s="61"/>
      <c r="T22" s="61" t="s">
        <v>238</v>
      </c>
      <c r="U22" s="61"/>
      <c r="V22" s="61"/>
      <c r="W22" s="61"/>
      <c r="X22" s="61"/>
      <c r="Y22" s="61"/>
      <c r="Z22" s="61" t="s">
        <v>238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 t="s">
        <v>238</v>
      </c>
      <c r="AR22" s="61"/>
      <c r="AS22" s="61" t="s">
        <v>238</v>
      </c>
      <c r="AT22" s="61"/>
      <c r="AU22" s="61" t="s">
        <v>238</v>
      </c>
      <c r="AV22" s="61"/>
      <c r="AW22" s="61"/>
      <c r="AX22" s="61"/>
      <c r="AY22" s="61"/>
      <c r="AZ22" s="61"/>
      <c r="BA22" s="61"/>
      <c r="BB22" s="61"/>
      <c r="BC22" s="61"/>
      <c r="BD22" s="61" t="s">
        <v>238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53">
        <f t="shared" si="1"/>
        <v>9</v>
      </c>
      <c r="BY22" s="48" t="str">
        <f t="shared" si="0"/>
        <v>Rindal Løpskarusell 1</v>
      </c>
    </row>
    <row r="23" spans="1:77" s="49" customFormat="1" ht="13.5" thickBot="1" thickTop="1">
      <c r="A23" s="15" t="s">
        <v>230</v>
      </c>
      <c r="B23" s="38" t="s">
        <v>84</v>
      </c>
      <c r="C23" s="60"/>
      <c r="D23" s="60">
        <v>14</v>
      </c>
      <c r="E23" s="60">
        <v>10</v>
      </c>
      <c r="F23" s="60"/>
      <c r="G23" s="60"/>
      <c r="H23" s="60"/>
      <c r="I23" s="60"/>
      <c r="J23" s="60"/>
      <c r="K23" s="60"/>
      <c r="L23" s="61">
        <v>1</v>
      </c>
      <c r="M23" s="60"/>
      <c r="N23" s="60"/>
      <c r="O23" s="60"/>
      <c r="P23" s="60"/>
      <c r="Q23" s="60"/>
      <c r="R23" s="60">
        <v>2</v>
      </c>
      <c r="S23" s="60"/>
      <c r="T23" s="60"/>
      <c r="U23" s="60"/>
      <c r="V23" s="60"/>
      <c r="W23" s="60"/>
      <c r="X23" s="61"/>
      <c r="Y23" s="61">
        <v>1</v>
      </c>
      <c r="Z23" s="60"/>
      <c r="AA23" s="60">
        <v>7</v>
      </c>
      <c r="AB23" s="60"/>
      <c r="AC23" s="60"/>
      <c r="AD23" s="60">
        <v>1</v>
      </c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>
        <v>3</v>
      </c>
      <c r="AS23" s="60">
        <v>8</v>
      </c>
      <c r="AT23" s="60"/>
      <c r="AU23" s="60">
        <v>13</v>
      </c>
      <c r="AV23" s="60">
        <v>23</v>
      </c>
      <c r="AW23" s="60"/>
      <c r="AX23" s="60"/>
      <c r="AY23" s="60"/>
      <c r="AZ23" s="60"/>
      <c r="BA23" s="60"/>
      <c r="BB23" s="60"/>
      <c r="BC23" s="60"/>
      <c r="BD23" s="60">
        <v>2</v>
      </c>
      <c r="BE23" s="60">
        <v>8</v>
      </c>
      <c r="BF23" s="60"/>
      <c r="BG23" s="60"/>
      <c r="BH23" s="60"/>
      <c r="BI23" s="60">
        <v>5</v>
      </c>
      <c r="BJ23" s="60">
        <v>2</v>
      </c>
      <c r="BK23" s="60"/>
      <c r="BL23" s="60"/>
      <c r="BM23" s="60"/>
      <c r="BN23" s="60"/>
      <c r="BO23" s="60">
        <v>8</v>
      </c>
      <c r="BP23" s="60"/>
      <c r="BQ23" s="60"/>
      <c r="BR23" s="60"/>
      <c r="BS23" s="60"/>
      <c r="BT23" s="60"/>
      <c r="BU23" s="60"/>
      <c r="BV23" s="60"/>
      <c r="BW23" s="60"/>
      <c r="BX23" s="53">
        <f t="shared" si="1"/>
        <v>16</v>
      </c>
      <c r="BY23" s="48" t="str">
        <f t="shared" si="0"/>
        <v>Tordenskioldsløpet (5 &amp;10km)</v>
      </c>
    </row>
    <row r="24" spans="1:77" s="49" customFormat="1" ht="13.5" thickBot="1" thickTop="1">
      <c r="A24" s="15" t="s">
        <v>229</v>
      </c>
      <c r="B24" s="38" t="s">
        <v>162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0"/>
      <c r="N24" s="60"/>
      <c r="O24" s="60"/>
      <c r="P24" s="60"/>
      <c r="Q24" s="60"/>
      <c r="R24" s="60"/>
      <c r="S24" s="60"/>
      <c r="T24" s="60"/>
      <c r="U24" s="60"/>
      <c r="V24" s="60">
        <v>2</v>
      </c>
      <c r="W24" s="60"/>
      <c r="X24" s="61"/>
      <c r="Y24" s="61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53">
        <f t="shared" si="1"/>
        <v>1</v>
      </c>
      <c r="BY24" s="48" t="str">
        <f t="shared" si="0"/>
        <v>Botn Rundt</v>
      </c>
    </row>
    <row r="25" spans="1:77" s="49" customFormat="1" ht="13.5" thickBot="1" thickTop="1">
      <c r="A25" s="15" t="s">
        <v>234</v>
      </c>
      <c r="B25" s="38" t="s">
        <v>235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0"/>
      <c r="N25" s="60"/>
      <c r="O25" s="60"/>
      <c r="P25" s="60"/>
      <c r="Q25" s="60"/>
      <c r="R25" s="60"/>
      <c r="S25" s="60"/>
      <c r="T25" s="60"/>
      <c r="U25" s="64">
        <v>1</v>
      </c>
      <c r="V25" s="60"/>
      <c r="W25" s="60"/>
      <c r="X25" s="61"/>
      <c r="Y25" s="61"/>
      <c r="Z25" s="60"/>
      <c r="AA25" s="60"/>
      <c r="AB25" s="60"/>
      <c r="AC25" s="60"/>
      <c r="AD25" s="60"/>
      <c r="AE25" s="60"/>
      <c r="AF25" s="60">
        <v>6</v>
      </c>
      <c r="AG25" s="60">
        <v>4</v>
      </c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>
        <v>11</v>
      </c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53">
        <f t="shared" si="1"/>
        <v>4</v>
      </c>
      <c r="BY25" s="48" t="str">
        <f t="shared" si="0"/>
        <v>Malvikingen Opp</v>
      </c>
    </row>
    <row r="26" spans="1:77" s="49" customFormat="1" ht="13.5" thickBot="1" thickTop="1">
      <c r="A26" s="15" t="s">
        <v>236</v>
      </c>
      <c r="B26" s="38" t="s">
        <v>237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61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 t="s">
        <v>238</v>
      </c>
      <c r="BX26" s="53">
        <f t="shared" si="1"/>
        <v>1</v>
      </c>
      <c r="BY26" s="48" t="str">
        <f t="shared" si="0"/>
        <v>Kickmaster Ultramaraton</v>
      </c>
    </row>
    <row r="27" spans="1:77" s="49" customFormat="1" ht="13.5" thickBot="1" thickTop="1">
      <c r="A27" s="15" t="s">
        <v>239</v>
      </c>
      <c r="B27" s="38" t="s">
        <v>240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0"/>
      <c r="N27" s="60"/>
      <c r="O27" s="60"/>
      <c r="P27" s="60"/>
      <c r="Q27" s="60">
        <v>1</v>
      </c>
      <c r="R27" s="60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>
        <v>2</v>
      </c>
      <c r="BT27" s="60"/>
      <c r="BU27" s="60"/>
      <c r="BV27" s="60"/>
      <c r="BW27" s="60"/>
      <c r="BX27" s="53">
        <f t="shared" si="1"/>
        <v>2</v>
      </c>
      <c r="BY27" s="48" t="str">
        <f t="shared" si="0"/>
        <v>Bodø-gampen nr 4, 10km</v>
      </c>
    </row>
    <row r="28" spans="1:77" s="49" customFormat="1" ht="13.5" thickBot="1" thickTop="1">
      <c r="A28" s="15" t="s">
        <v>158</v>
      </c>
      <c r="B28" s="38" t="s">
        <v>85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0"/>
      <c r="N28" s="60"/>
      <c r="O28" s="60"/>
      <c r="P28" s="60"/>
      <c r="Q28" s="60"/>
      <c r="R28" s="60"/>
      <c r="S28" s="60"/>
      <c r="T28" s="60"/>
      <c r="U28" s="60"/>
      <c r="V28" s="64">
        <v>1</v>
      </c>
      <c r="W28" s="64"/>
      <c r="X28" s="61"/>
      <c r="Y28" s="61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>
        <v>5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53">
        <f t="shared" si="1"/>
        <v>2</v>
      </c>
      <c r="BY28" s="48" t="str">
        <f t="shared" si="0"/>
        <v>3-vannsløpet-vår, Byåsen</v>
      </c>
    </row>
    <row r="29" spans="1:77" s="49" customFormat="1" ht="13.5" thickBot="1" thickTop="1">
      <c r="A29" s="15" t="s">
        <v>232</v>
      </c>
      <c r="B29" s="38" t="s">
        <v>233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>
        <v>2</v>
      </c>
      <c r="BT29" s="60"/>
      <c r="BU29" s="60"/>
      <c r="BV29" s="60"/>
      <c r="BW29" s="60"/>
      <c r="BX29" s="53">
        <f t="shared" si="1"/>
        <v>1</v>
      </c>
      <c r="BY29" s="48" t="str">
        <f t="shared" si="0"/>
        <v>Bodø-gampen nr 3, 5km</v>
      </c>
    </row>
    <row r="30" spans="1:77" s="49" customFormat="1" ht="13.5" thickBot="1" thickTop="1">
      <c r="A30" s="15" t="s">
        <v>241</v>
      </c>
      <c r="B30" s="38" t="s">
        <v>163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60"/>
      <c r="N30" s="60"/>
      <c r="O30" s="60"/>
      <c r="P30" s="60"/>
      <c r="Q30" s="60"/>
      <c r="R30" s="60"/>
      <c r="S30" s="60"/>
      <c r="T30" s="60"/>
      <c r="U30" s="60"/>
      <c r="V30" s="60">
        <v>3</v>
      </c>
      <c r="W30" s="60"/>
      <c r="X30" s="61"/>
      <c r="Y30" s="61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>
        <v>7</v>
      </c>
      <c r="BO30" s="60"/>
      <c r="BP30" s="60">
        <v>4</v>
      </c>
      <c r="BQ30" s="60"/>
      <c r="BR30" s="60"/>
      <c r="BS30" s="60"/>
      <c r="BT30" s="60"/>
      <c r="BU30" s="60"/>
      <c r="BV30" s="60"/>
      <c r="BW30" s="60"/>
      <c r="BX30" s="53">
        <f t="shared" si="1"/>
        <v>3</v>
      </c>
      <c r="BY30" s="48" t="str">
        <f t="shared" si="0"/>
        <v>Nybrottkarusellen 2, 5km</v>
      </c>
    </row>
    <row r="31" spans="1:77" s="49" customFormat="1" ht="13.5" customHeight="1" thickBot="1" thickTop="1">
      <c r="A31" s="15" t="s">
        <v>245</v>
      </c>
      <c r="B31" s="38" t="s">
        <v>246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>
        <v>7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>
        <v>34</v>
      </c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53">
        <f t="shared" si="1"/>
        <v>2</v>
      </c>
      <c r="BY31" s="48" t="str">
        <f t="shared" si="0"/>
        <v>BDO-mila, Kristiansten F</v>
      </c>
    </row>
    <row r="32" spans="1:77" s="49" customFormat="1" ht="13.5" thickBot="1" thickTop="1">
      <c r="A32" s="15" t="s">
        <v>242</v>
      </c>
      <c r="B32" s="38" t="s">
        <v>34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>
        <v>2</v>
      </c>
      <c r="S32" s="60"/>
      <c r="T32" s="60"/>
      <c r="U32" s="60"/>
      <c r="V32" s="64">
        <v>1</v>
      </c>
      <c r="W32" s="64"/>
      <c r="X32" s="60"/>
      <c r="Y32" s="60">
        <v>2</v>
      </c>
      <c r="Z32" s="60"/>
      <c r="AA32" s="60"/>
      <c r="AB32" s="60">
        <v>2</v>
      </c>
      <c r="AC32" s="62"/>
      <c r="AD32" s="62"/>
      <c r="AE32" s="6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>
        <v>4</v>
      </c>
      <c r="AQ32" s="60"/>
      <c r="AR32" s="60"/>
      <c r="AS32" s="60"/>
      <c r="AT32" s="60"/>
      <c r="AU32" s="60">
        <v>7</v>
      </c>
      <c r="AV32" s="60">
        <v>6</v>
      </c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53">
        <f t="shared" si="1"/>
        <v>7</v>
      </c>
      <c r="BY32" s="48" t="str">
        <f t="shared" si="0"/>
        <v>Selbuløpet</v>
      </c>
    </row>
    <row r="33" spans="1:77" s="49" customFormat="1" ht="13.5" thickBot="1" thickTop="1">
      <c r="A33" s="15" t="s">
        <v>243</v>
      </c>
      <c r="B33" s="38" t="s">
        <v>244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8"/>
      <c r="W33" s="68"/>
      <c r="X33" s="60"/>
      <c r="Y33" s="60"/>
      <c r="Z33" s="60"/>
      <c r="AA33" s="60"/>
      <c r="AB33" s="60"/>
      <c r="AC33" s="62"/>
      <c r="AD33" s="62"/>
      <c r="AE33" s="62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>
        <v>3</v>
      </c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53">
        <f t="shared" si="1"/>
        <v>1</v>
      </c>
      <c r="BY33" s="48" t="str">
        <f t="shared" si="0"/>
        <v>Norwegian Outlet-løpet</v>
      </c>
    </row>
    <row r="34" spans="1:77" s="36" customFormat="1" ht="13.5" thickBot="1" thickTop="1">
      <c r="A34" s="15" t="s">
        <v>161</v>
      </c>
      <c r="B34" s="38" t="s">
        <v>160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>
        <v>289</v>
      </c>
      <c r="BX34" s="53">
        <f t="shared" si="1"/>
        <v>1</v>
      </c>
      <c r="BY34" s="48" t="str">
        <f aca="true" t="shared" si="2" ref="BY34:BY65">B34</f>
        <v>København Maraton</v>
      </c>
    </row>
    <row r="35" spans="1:77" s="49" customFormat="1" ht="13.5" thickBot="1" thickTop="1">
      <c r="A35" s="15" t="s">
        <v>55</v>
      </c>
      <c r="B35" s="38" t="s">
        <v>106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4">
        <v>1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53">
        <f aca="true" t="shared" si="3" ref="BX35:BX66">COUNTA(C35:BW35)</f>
        <v>1</v>
      </c>
      <c r="BY35" s="48" t="str">
        <f t="shared" si="2"/>
        <v>Fordbordfjellet Opp</v>
      </c>
    </row>
    <row r="36" spans="1:77" s="49" customFormat="1" ht="13.5" thickBot="1" thickTop="1">
      <c r="A36" s="16" t="s">
        <v>245</v>
      </c>
      <c r="B36" s="37" t="s">
        <v>56</v>
      </c>
      <c r="C36" s="61">
        <v>8</v>
      </c>
      <c r="D36" s="61"/>
      <c r="E36" s="61"/>
      <c r="F36" s="61">
        <v>15</v>
      </c>
      <c r="G36" s="61"/>
      <c r="H36" s="61"/>
      <c r="I36" s="61"/>
      <c r="J36" s="61">
        <v>2</v>
      </c>
      <c r="K36" s="60"/>
      <c r="L36" s="61">
        <v>26</v>
      </c>
      <c r="M36" s="61"/>
      <c r="N36" s="61"/>
      <c r="O36" s="61">
        <v>9</v>
      </c>
      <c r="P36" s="61"/>
      <c r="Q36" s="61"/>
      <c r="R36" s="61">
        <v>24</v>
      </c>
      <c r="S36" s="61"/>
      <c r="T36" s="61"/>
      <c r="U36" s="61"/>
      <c r="V36" s="64">
        <v>1</v>
      </c>
      <c r="W36" s="64"/>
      <c r="X36" s="61"/>
      <c r="Y36" s="61"/>
      <c r="Z36" s="61"/>
      <c r="AA36" s="61"/>
      <c r="AB36" s="61"/>
      <c r="AC36" s="61">
        <v>17</v>
      </c>
      <c r="AD36" s="61"/>
      <c r="AE36" s="61"/>
      <c r="AF36" s="61"/>
      <c r="AG36" s="61"/>
      <c r="AH36" s="61"/>
      <c r="AI36" s="61"/>
      <c r="AJ36" s="61">
        <v>6</v>
      </c>
      <c r="AK36" s="61"/>
      <c r="AL36" s="61"/>
      <c r="AM36" s="61"/>
      <c r="AN36" s="61"/>
      <c r="AO36" s="61"/>
      <c r="AP36" s="62">
        <v>7</v>
      </c>
      <c r="AQ36" s="61"/>
      <c r="AR36" s="61">
        <v>20</v>
      </c>
      <c r="AS36" s="61">
        <v>28</v>
      </c>
      <c r="AT36" s="61"/>
      <c r="AU36" s="61">
        <v>13</v>
      </c>
      <c r="AV36" s="61">
        <v>11</v>
      </c>
      <c r="AW36" s="61"/>
      <c r="AX36" s="61"/>
      <c r="AY36" s="61"/>
      <c r="AZ36" s="61"/>
      <c r="BA36" s="61"/>
      <c r="BB36" s="61"/>
      <c r="BC36" s="61">
        <v>1</v>
      </c>
      <c r="BD36" s="61">
        <v>21</v>
      </c>
      <c r="BE36" s="61"/>
      <c r="BF36" s="61"/>
      <c r="BG36" s="61"/>
      <c r="BH36" s="61"/>
      <c r="BI36" s="61"/>
      <c r="BJ36" s="61">
        <v>10</v>
      </c>
      <c r="BK36" s="61"/>
      <c r="BL36" s="61"/>
      <c r="BM36" s="61">
        <v>14</v>
      </c>
      <c r="BN36" s="61"/>
      <c r="BO36" s="61"/>
      <c r="BP36" s="61"/>
      <c r="BQ36" s="69"/>
      <c r="BR36" s="69"/>
      <c r="BS36" s="61"/>
      <c r="BT36" s="61"/>
      <c r="BU36" s="61"/>
      <c r="BV36" s="61"/>
      <c r="BW36" s="61"/>
      <c r="BX36" s="53">
        <f t="shared" si="3"/>
        <v>18</v>
      </c>
      <c r="BY36" s="48" t="str">
        <f t="shared" si="2"/>
        <v>Hyttfossen</v>
      </c>
    </row>
    <row r="37" spans="1:77" s="49" customFormat="1" ht="13.5" thickBot="1" thickTop="1">
      <c r="A37" s="16" t="s">
        <v>159</v>
      </c>
      <c r="B37" s="37" t="s">
        <v>247</v>
      </c>
      <c r="C37" s="61"/>
      <c r="D37" s="61"/>
      <c r="E37" s="61"/>
      <c r="F37" s="61"/>
      <c r="G37" s="61"/>
      <c r="H37" s="61"/>
      <c r="I37" s="61"/>
      <c r="J37" s="61">
        <v>3</v>
      </c>
      <c r="K37" s="60"/>
      <c r="L37" s="61"/>
      <c r="M37" s="61"/>
      <c r="N37" s="61"/>
      <c r="O37" s="61"/>
      <c r="P37" s="61"/>
      <c r="Q37" s="61"/>
      <c r="R37" s="61"/>
      <c r="S37" s="61"/>
      <c r="T37" s="61"/>
      <c r="U37" s="64">
        <v>1</v>
      </c>
      <c r="V37" s="68"/>
      <c r="W37" s="68"/>
      <c r="X37" s="61"/>
      <c r="Y37" s="61"/>
      <c r="Z37" s="61"/>
      <c r="AA37" s="61"/>
      <c r="AB37" s="61"/>
      <c r="AC37" s="61"/>
      <c r="AD37" s="61"/>
      <c r="AE37" s="61"/>
      <c r="AF37" s="61"/>
      <c r="AG37" s="61">
        <v>2</v>
      </c>
      <c r="AH37" s="61"/>
      <c r="AI37" s="61"/>
      <c r="AJ37" s="61"/>
      <c r="AK37" s="61"/>
      <c r="AL37" s="61"/>
      <c r="AM37" s="61"/>
      <c r="AN37" s="61"/>
      <c r="AO37" s="61"/>
      <c r="AP37" s="62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9"/>
      <c r="BR37" s="69"/>
      <c r="BS37" s="61"/>
      <c r="BT37" s="61"/>
      <c r="BU37" s="61"/>
      <c r="BV37" s="61"/>
      <c r="BW37" s="61"/>
      <c r="BX37" s="53">
        <f t="shared" si="3"/>
        <v>3</v>
      </c>
      <c r="BY37" s="48" t="str">
        <f t="shared" si="2"/>
        <v>Våttan Opp</v>
      </c>
    </row>
    <row r="38" spans="1:77" s="49" customFormat="1" ht="13.5" thickBot="1" thickTop="1">
      <c r="A38" s="15" t="s">
        <v>248</v>
      </c>
      <c r="B38" s="38" t="s">
        <v>249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>
        <v>30</v>
      </c>
      <c r="BS38" s="60"/>
      <c r="BT38" s="60"/>
      <c r="BU38" s="60"/>
      <c r="BV38" s="60"/>
      <c r="BW38" s="60"/>
      <c r="BX38" s="53">
        <f t="shared" si="3"/>
        <v>1</v>
      </c>
      <c r="BY38" s="48" t="str">
        <f t="shared" si="2"/>
        <v>Grefsenkollen Opp</v>
      </c>
    </row>
    <row r="39" spans="1:77" s="49" customFormat="1" ht="13.5" thickBot="1" thickTop="1">
      <c r="A39" s="15" t="s">
        <v>253</v>
      </c>
      <c r="B39" s="38" t="s">
        <v>254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3</v>
      </c>
      <c r="U39" s="60"/>
      <c r="V39" s="60"/>
      <c r="W39" s="60"/>
      <c r="X39" s="60"/>
      <c r="Y39" s="60"/>
      <c r="Z39" s="60"/>
      <c r="AA39" s="60"/>
      <c r="AB39" s="60"/>
      <c r="AC39" s="60">
        <v>6</v>
      </c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>
        <v>2</v>
      </c>
      <c r="BD39" s="60">
        <v>2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53">
        <f t="shared" si="3"/>
        <v>4</v>
      </c>
      <c r="BY39" s="48" t="str">
        <f t="shared" si="2"/>
        <v>Ingvar Høyaas Minneløp</v>
      </c>
    </row>
    <row r="40" spans="1:77" s="49" customFormat="1" ht="13.5" thickBot="1" thickTop="1">
      <c r="A40" s="15" t="s">
        <v>255</v>
      </c>
      <c r="B40" s="38" t="s">
        <v>89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4">
        <v>1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53">
        <f t="shared" si="3"/>
        <v>1</v>
      </c>
      <c r="BY40" s="48" t="str">
        <f t="shared" si="2"/>
        <v>Trondheimsløpet</v>
      </c>
    </row>
    <row r="41" spans="1:77" s="49" customFormat="1" ht="13.5" thickBot="1" thickTop="1">
      <c r="A41" s="15" t="s">
        <v>88</v>
      </c>
      <c r="B41" s="38" t="s">
        <v>257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>
        <v>3</v>
      </c>
      <c r="BR41" s="60"/>
      <c r="BS41" s="60"/>
      <c r="BT41" s="60"/>
      <c r="BU41" s="60"/>
      <c r="BV41" s="60"/>
      <c r="BW41" s="60"/>
      <c r="BX41" s="53">
        <f t="shared" si="3"/>
        <v>1</v>
      </c>
      <c r="BY41" s="48" t="str">
        <f t="shared" si="2"/>
        <v>Run Exe, 5 km</v>
      </c>
    </row>
    <row r="42" spans="1:77" s="49" customFormat="1" ht="13.5" thickBot="1" thickTop="1">
      <c r="A42" s="15" t="s">
        <v>86</v>
      </c>
      <c r="B42" s="38" t="s">
        <v>150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>
        <v>2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>
        <v>11</v>
      </c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>
        <v>5</v>
      </c>
      <c r="BK42" s="60"/>
      <c r="BL42" s="60"/>
      <c r="BM42" s="60"/>
      <c r="BN42" s="60"/>
      <c r="BO42" s="60"/>
      <c r="BP42" s="60">
        <v>19</v>
      </c>
      <c r="BQ42" s="60"/>
      <c r="BR42" s="60"/>
      <c r="BS42" s="60"/>
      <c r="BT42" s="60"/>
      <c r="BU42" s="60"/>
      <c r="BV42" s="60"/>
      <c r="BW42" s="60"/>
      <c r="BX42" s="53">
        <f t="shared" si="3"/>
        <v>4</v>
      </c>
      <c r="BY42" s="48" t="str">
        <f t="shared" si="2"/>
        <v>Liaåsen Opp </v>
      </c>
    </row>
    <row r="43" spans="1:77" s="49" customFormat="1" ht="13.5" thickBot="1" thickTop="1">
      <c r="A43" s="15" t="s">
        <v>86</v>
      </c>
      <c r="B43" s="39" t="s">
        <v>7</v>
      </c>
      <c r="C43" s="60"/>
      <c r="D43" s="60"/>
      <c r="E43" s="60"/>
      <c r="F43" s="60"/>
      <c r="G43" s="60"/>
      <c r="H43" s="60"/>
      <c r="I43" s="60"/>
      <c r="J43" s="60"/>
      <c r="K43" s="60"/>
      <c r="L43" s="60">
        <v>3</v>
      </c>
      <c r="M43" s="60">
        <v>6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>
        <v>2</v>
      </c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>
        <v>1</v>
      </c>
      <c r="BD43" s="60">
        <v>4</v>
      </c>
      <c r="BE43" s="60"/>
      <c r="BF43" s="60"/>
      <c r="BG43" s="60"/>
      <c r="BH43" s="60"/>
      <c r="BI43" s="60"/>
      <c r="BJ43" s="60"/>
      <c r="BK43" s="60"/>
      <c r="BL43" s="60"/>
      <c r="BM43" s="60">
        <v>4</v>
      </c>
      <c r="BN43" s="60"/>
      <c r="BO43" s="60"/>
      <c r="BP43" s="60"/>
      <c r="BQ43" s="60"/>
      <c r="BR43" s="60"/>
      <c r="BS43" s="60"/>
      <c r="BT43" s="60"/>
      <c r="BU43" s="60">
        <v>2</v>
      </c>
      <c r="BV43" s="60"/>
      <c r="BW43" s="60"/>
      <c r="BX43" s="53">
        <f t="shared" si="3"/>
        <v>7</v>
      </c>
      <c r="BY43" s="48" t="str">
        <f t="shared" si="2"/>
        <v>Kpt.Dreiers Minneløp</v>
      </c>
    </row>
    <row r="44" spans="1:77" s="36" customFormat="1" ht="13.5" customHeight="1" thickBot="1" thickTop="1">
      <c r="A44" s="15" t="s">
        <v>108</v>
      </c>
      <c r="B44" s="38" t="s">
        <v>6</v>
      </c>
      <c r="C44" s="60">
        <v>15</v>
      </c>
      <c r="D44" s="60"/>
      <c r="E44" s="60"/>
      <c r="F44" s="60"/>
      <c r="G44" s="60">
        <v>1</v>
      </c>
      <c r="H44" s="60">
        <v>1</v>
      </c>
      <c r="I44" s="60"/>
      <c r="J44" s="60">
        <v>4</v>
      </c>
      <c r="K44" s="60"/>
      <c r="L44" s="60"/>
      <c r="M44" s="60"/>
      <c r="N44" s="60">
        <v>1</v>
      </c>
      <c r="O44" s="60">
        <v>2</v>
      </c>
      <c r="P44" s="60"/>
      <c r="Q44" s="60"/>
      <c r="R44" s="60"/>
      <c r="S44" s="60"/>
      <c r="T44" s="60"/>
      <c r="U44" s="60"/>
      <c r="V44" s="60">
        <v>2</v>
      </c>
      <c r="W44" s="60"/>
      <c r="X44" s="60">
        <v>1</v>
      </c>
      <c r="Y44" s="60"/>
      <c r="Z44" s="60"/>
      <c r="AA44" s="60"/>
      <c r="AB44" s="60">
        <v>3</v>
      </c>
      <c r="AC44" s="60">
        <v>3</v>
      </c>
      <c r="AD44" s="60"/>
      <c r="AE44" s="60"/>
      <c r="AF44" s="60"/>
      <c r="AG44" s="60"/>
      <c r="AH44" s="60"/>
      <c r="AI44" s="60"/>
      <c r="AJ44" s="60">
        <v>8</v>
      </c>
      <c r="AK44" s="60"/>
      <c r="AL44" s="70"/>
      <c r="AM44" s="60">
        <v>1</v>
      </c>
      <c r="AN44" s="60">
        <v>6</v>
      </c>
      <c r="AO44" s="60">
        <v>11</v>
      </c>
      <c r="AP44" s="60"/>
      <c r="AQ44" s="60"/>
      <c r="AR44" s="60"/>
      <c r="AS44" s="60"/>
      <c r="AT44" s="60"/>
      <c r="AU44" s="60">
        <v>16</v>
      </c>
      <c r="AV44" s="60">
        <v>13</v>
      </c>
      <c r="AW44" s="60"/>
      <c r="AX44" s="60"/>
      <c r="AY44" s="60">
        <v>12</v>
      </c>
      <c r="AZ44" s="60">
        <v>1</v>
      </c>
      <c r="BA44" s="60"/>
      <c r="BB44" s="60"/>
      <c r="BC44" s="60">
        <v>2</v>
      </c>
      <c r="BD44" s="60">
        <v>2</v>
      </c>
      <c r="BE44" s="60"/>
      <c r="BF44" s="60"/>
      <c r="BG44" s="60"/>
      <c r="BH44" s="60"/>
      <c r="BI44" s="60">
        <v>18</v>
      </c>
      <c r="BJ44" s="60">
        <v>1</v>
      </c>
      <c r="BK44" s="60">
        <v>17</v>
      </c>
      <c r="BL44" s="60"/>
      <c r="BM44" s="60">
        <v>10</v>
      </c>
      <c r="BN44" s="60">
        <v>2</v>
      </c>
      <c r="BO44" s="60">
        <v>1</v>
      </c>
      <c r="BP44" s="60">
        <v>1</v>
      </c>
      <c r="BQ44" s="60"/>
      <c r="BR44" s="60"/>
      <c r="BS44" s="60"/>
      <c r="BT44" s="60"/>
      <c r="BU44" s="60"/>
      <c r="BV44" s="60"/>
      <c r="BW44" s="60"/>
      <c r="BX44" s="53">
        <f t="shared" si="3"/>
        <v>27</v>
      </c>
      <c r="BY44" s="48" t="str">
        <f t="shared" si="2"/>
        <v>Trollheimsløpet</v>
      </c>
    </row>
    <row r="45" spans="1:77" s="49" customFormat="1" ht="13.5" thickBot="1" thickTop="1">
      <c r="A45" s="16" t="s">
        <v>258</v>
      </c>
      <c r="B45" s="37" t="s">
        <v>151</v>
      </c>
      <c r="C45" s="61"/>
      <c r="D45" s="61"/>
      <c r="E45" s="61"/>
      <c r="F45" s="61"/>
      <c r="G45" s="61"/>
      <c r="H45" s="61"/>
      <c r="I45" s="61"/>
      <c r="J45" s="64">
        <v>1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>
        <v>5</v>
      </c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>
        <v>7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53">
        <f t="shared" si="3"/>
        <v>3</v>
      </c>
      <c r="BY45" s="48" t="str">
        <f t="shared" si="2"/>
        <v>Hostovatnet Rundt</v>
      </c>
    </row>
    <row r="46" spans="1:77" s="36" customFormat="1" ht="13.5" thickBot="1" thickTop="1">
      <c r="A46" s="16" t="s">
        <v>347</v>
      </c>
      <c r="B46" s="37" t="s">
        <v>93</v>
      </c>
      <c r="C46" s="61" t="s">
        <v>238</v>
      </c>
      <c r="D46" s="61" t="s">
        <v>238</v>
      </c>
      <c r="E46" s="61"/>
      <c r="F46" s="61"/>
      <c r="G46" s="61"/>
      <c r="H46" s="61"/>
      <c r="I46" s="61"/>
      <c r="J46" s="61"/>
      <c r="K46" s="61"/>
      <c r="L46" s="61" t="s">
        <v>238</v>
      </c>
      <c r="M46" s="61"/>
      <c r="N46" s="61"/>
      <c r="O46" s="61" t="s">
        <v>238</v>
      </c>
      <c r="P46" s="61" t="s">
        <v>238</v>
      </c>
      <c r="Q46" s="61"/>
      <c r="R46" s="61"/>
      <c r="S46" s="61"/>
      <c r="T46" s="61" t="s">
        <v>238</v>
      </c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 t="s">
        <v>238</v>
      </c>
      <c r="AF46" s="61"/>
      <c r="AG46" s="61"/>
      <c r="AH46" s="61" t="s">
        <v>238</v>
      </c>
      <c r="AI46" s="61" t="s">
        <v>238</v>
      </c>
      <c r="AJ46" s="61"/>
      <c r="AK46" s="61"/>
      <c r="AL46" s="61"/>
      <c r="AM46" s="61"/>
      <c r="AN46" s="61"/>
      <c r="AO46" s="61"/>
      <c r="AP46" s="61" t="s">
        <v>238</v>
      </c>
      <c r="AQ46" s="61"/>
      <c r="AR46" s="61"/>
      <c r="AS46" s="61"/>
      <c r="AT46" s="61"/>
      <c r="AU46" s="61" t="s">
        <v>238</v>
      </c>
      <c r="AV46" s="61"/>
      <c r="AW46" s="61"/>
      <c r="AX46" s="61"/>
      <c r="AY46" s="61"/>
      <c r="AZ46" s="61"/>
      <c r="BA46" s="61"/>
      <c r="BB46" s="61"/>
      <c r="BC46" s="61"/>
      <c r="BD46" s="61" t="s">
        <v>238</v>
      </c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53">
        <f t="shared" si="3"/>
        <v>12</v>
      </c>
      <c r="BY46" s="48" t="str">
        <f t="shared" si="2"/>
        <v>Rindal Løpskarusell 2</v>
      </c>
    </row>
    <row r="47" spans="1:77" s="49" customFormat="1" ht="13.5" thickBot="1" thickTop="1">
      <c r="A47" s="15" t="s">
        <v>155</v>
      </c>
      <c r="B47" s="38" t="s">
        <v>136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4">
        <v>1</v>
      </c>
      <c r="W47" s="64"/>
      <c r="X47" s="60"/>
      <c r="Y47" s="60">
        <v>1</v>
      </c>
      <c r="Z47" s="60"/>
      <c r="AA47" s="60"/>
      <c r="AB47" s="60">
        <v>2</v>
      </c>
      <c r="AC47" s="60">
        <v>5</v>
      </c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>
        <v>4</v>
      </c>
      <c r="BF47" s="60"/>
      <c r="BG47" s="60"/>
      <c r="BH47" s="60"/>
      <c r="BI47" s="60"/>
      <c r="BJ47" s="60"/>
      <c r="BK47" s="60"/>
      <c r="BL47" s="60"/>
      <c r="BM47" s="60"/>
      <c r="BN47" s="60"/>
      <c r="BO47" s="60">
        <v>2</v>
      </c>
      <c r="BP47" s="60">
        <v>3</v>
      </c>
      <c r="BQ47" s="60"/>
      <c r="BR47" s="60"/>
      <c r="BS47" s="60"/>
      <c r="BT47" s="60"/>
      <c r="BU47" s="60"/>
      <c r="BV47" s="60"/>
      <c r="BW47" s="60"/>
      <c r="BX47" s="53">
        <f t="shared" si="3"/>
        <v>7</v>
      </c>
      <c r="BY47" s="48" t="str">
        <f t="shared" si="2"/>
        <v>Stærkløpet, Utleira</v>
      </c>
    </row>
    <row r="48" spans="1:77" s="36" customFormat="1" ht="13.5" thickBot="1" thickTop="1">
      <c r="A48" s="15" t="s">
        <v>260</v>
      </c>
      <c r="B48" s="39" t="s">
        <v>66</v>
      </c>
      <c r="C48" s="60">
        <v>9</v>
      </c>
      <c r="D48" s="60"/>
      <c r="E48" s="60"/>
      <c r="F48" s="60">
        <v>20</v>
      </c>
      <c r="G48" s="60"/>
      <c r="H48" s="60"/>
      <c r="I48" s="60"/>
      <c r="J48" s="60"/>
      <c r="K48" s="60"/>
      <c r="L48" s="60"/>
      <c r="M48" s="60"/>
      <c r="N48" s="60"/>
      <c r="O48" s="60">
        <v>2</v>
      </c>
      <c r="P48" s="60"/>
      <c r="Q48" s="60"/>
      <c r="R48" s="60">
        <v>3</v>
      </c>
      <c r="S48" s="60"/>
      <c r="T48" s="60"/>
      <c r="U48" s="60"/>
      <c r="V48" s="60">
        <v>1</v>
      </c>
      <c r="W48" s="60"/>
      <c r="X48" s="60">
        <v>4</v>
      </c>
      <c r="Y48" s="60"/>
      <c r="Z48" s="60"/>
      <c r="AA48" s="60"/>
      <c r="AB48" s="60">
        <v>2</v>
      </c>
      <c r="AC48" s="60">
        <v>6</v>
      </c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>
        <v>15</v>
      </c>
      <c r="AV48" s="60">
        <v>16</v>
      </c>
      <c r="AW48" s="60"/>
      <c r="AX48" s="60"/>
      <c r="AY48" s="60"/>
      <c r="AZ48" s="60"/>
      <c r="BA48" s="60">
        <v>2</v>
      </c>
      <c r="BB48" s="60"/>
      <c r="BC48" s="60"/>
      <c r="BD48" s="60"/>
      <c r="BE48" s="60">
        <v>11</v>
      </c>
      <c r="BF48" s="60"/>
      <c r="BG48" s="60"/>
      <c r="BH48" s="60"/>
      <c r="BI48" s="60"/>
      <c r="BJ48" s="60">
        <v>3</v>
      </c>
      <c r="BK48" s="60">
        <v>17</v>
      </c>
      <c r="BL48" s="60">
        <v>27</v>
      </c>
      <c r="BM48" s="60">
        <v>13</v>
      </c>
      <c r="BN48" s="60">
        <v>5</v>
      </c>
      <c r="BO48" s="60">
        <v>6</v>
      </c>
      <c r="BP48" s="60"/>
      <c r="BQ48" s="60"/>
      <c r="BR48" s="60"/>
      <c r="BS48" s="60"/>
      <c r="BT48" s="60"/>
      <c r="BU48" s="60"/>
      <c r="BV48" s="60"/>
      <c r="BW48" s="60"/>
      <c r="BX48" s="53">
        <f t="shared" si="3"/>
        <v>18</v>
      </c>
      <c r="BY48" s="48" t="str">
        <f t="shared" si="2"/>
        <v>Trønder-Øst løpet 5&amp;10km</v>
      </c>
    </row>
    <row r="49" spans="1:77" s="49" customFormat="1" ht="13.5" thickBot="1" thickTop="1">
      <c r="A49" s="15" t="s">
        <v>260</v>
      </c>
      <c r="B49" s="39" t="s">
        <v>154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</v>
      </c>
      <c r="BS49" s="60"/>
      <c r="BT49" s="60"/>
      <c r="BU49" s="60"/>
      <c r="BV49" s="60"/>
      <c r="BW49" s="60"/>
      <c r="BX49" s="53">
        <f t="shared" si="3"/>
        <v>1</v>
      </c>
      <c r="BY49" s="48" t="str">
        <f t="shared" si="2"/>
        <v>Sognsvann Rundt </v>
      </c>
    </row>
    <row r="50" spans="1:77" s="49" customFormat="1" ht="13.5" thickBot="1" thickTop="1">
      <c r="A50" s="15" t="s">
        <v>261</v>
      </c>
      <c r="B50" s="39" t="s">
        <v>262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>
        <v>2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53">
        <f t="shared" si="3"/>
        <v>1</v>
      </c>
      <c r="BY50" s="48" t="str">
        <f t="shared" si="2"/>
        <v>Vinkin, Sastamala</v>
      </c>
    </row>
    <row r="51" spans="1:77" s="49" customFormat="1" ht="13.5" thickBot="1" thickTop="1">
      <c r="A51" s="15" t="s">
        <v>263</v>
      </c>
      <c r="B51" s="38" t="s">
        <v>68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4">
        <v>1</v>
      </c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>
        <v>7</v>
      </c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53">
        <f t="shared" si="3"/>
        <v>2</v>
      </c>
      <c r="BY51" s="48" t="str">
        <f t="shared" si="2"/>
        <v>Vassfjellet Opp</v>
      </c>
    </row>
    <row r="52" spans="1:77" s="49" customFormat="1" ht="13.5" thickBot="1" thickTop="1">
      <c r="A52" s="15" t="s">
        <v>155</v>
      </c>
      <c r="B52" s="38" t="s">
        <v>264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8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>
        <v>17</v>
      </c>
      <c r="BX52" s="53">
        <f t="shared" si="3"/>
        <v>1</v>
      </c>
      <c r="BY52" s="48" t="str">
        <f t="shared" si="2"/>
        <v>Nordmarka Skogsmaraton</v>
      </c>
    </row>
    <row r="53" spans="1:77" s="49" customFormat="1" ht="13.5" thickBot="1" thickTop="1">
      <c r="A53" s="15" t="s">
        <v>155</v>
      </c>
      <c r="B53" s="39" t="s">
        <v>156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>
        <v>1</v>
      </c>
      <c r="BT53" s="60"/>
      <c r="BU53" s="60"/>
      <c r="BV53" s="60"/>
      <c r="BW53" s="60"/>
      <c r="BX53" s="53">
        <f t="shared" si="3"/>
        <v>1</v>
      </c>
      <c r="BY53" s="48" t="str">
        <f t="shared" si="2"/>
        <v>Midtnight Sun Marathon, 10</v>
      </c>
    </row>
    <row r="54" spans="1:77" s="36" customFormat="1" ht="13.5" thickBot="1" thickTop="1">
      <c r="A54" s="16" t="s">
        <v>265</v>
      </c>
      <c r="B54" s="40" t="s">
        <v>154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9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>
        <v>2</v>
      </c>
      <c r="BU54" s="61"/>
      <c r="BV54" s="61"/>
      <c r="BW54" s="61"/>
      <c r="BX54" s="53">
        <f t="shared" si="3"/>
        <v>1</v>
      </c>
      <c r="BY54" s="48" t="str">
        <f t="shared" si="2"/>
        <v>Sognsvann Rundt </v>
      </c>
    </row>
    <row r="55" spans="1:77" s="49" customFormat="1" ht="13.5" thickBot="1" thickTop="1">
      <c r="A55" s="15" t="s">
        <v>266</v>
      </c>
      <c r="B55" s="39" t="s">
        <v>267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>
        <v>1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70"/>
      <c r="AC55" s="60"/>
      <c r="AD55" s="60"/>
      <c r="AE55" s="60"/>
      <c r="AF55" s="60"/>
      <c r="AG55" s="60"/>
      <c r="AH55" s="60"/>
      <c r="AI55" s="60"/>
      <c r="AJ55" s="60"/>
      <c r="AK55" s="60">
        <v>4</v>
      </c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53">
        <f t="shared" si="3"/>
        <v>2</v>
      </c>
      <c r="BY55" s="48" t="str">
        <f t="shared" si="2"/>
        <v>Blåfjelløpet</v>
      </c>
    </row>
    <row r="56" spans="1:77" s="36" customFormat="1" ht="13.5" thickBot="1" thickTop="1">
      <c r="A56" s="16" t="s">
        <v>273</v>
      </c>
      <c r="B56" s="40" t="s">
        <v>154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9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>
        <v>2</v>
      </c>
      <c r="BS56" s="61"/>
      <c r="BT56" s="61"/>
      <c r="BU56" s="61"/>
      <c r="BV56" s="61"/>
      <c r="BW56" s="61"/>
      <c r="BX56" s="53">
        <f t="shared" si="3"/>
        <v>1</v>
      </c>
      <c r="BY56" s="48" t="str">
        <f t="shared" si="2"/>
        <v>Sognsvann Rundt </v>
      </c>
    </row>
    <row r="57" spans="1:77" s="49" customFormat="1" ht="13.5" thickBot="1" thickTop="1">
      <c r="A57" s="15" t="s">
        <v>270</v>
      </c>
      <c r="B57" s="39" t="s">
        <v>271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4">
        <v>1</v>
      </c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53">
        <f t="shared" si="3"/>
        <v>1</v>
      </c>
      <c r="BY57" s="48" t="str">
        <f t="shared" si="2"/>
        <v>Jâmtland på føtter</v>
      </c>
    </row>
    <row r="58" spans="1:77" s="49" customFormat="1" ht="14.25" thickBot="1" thickTop="1">
      <c r="A58" s="15" t="s">
        <v>278</v>
      </c>
      <c r="B58" s="39" t="s">
        <v>113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58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4">
        <v>1</v>
      </c>
      <c r="BV58" s="60"/>
      <c r="BW58" s="60"/>
      <c r="BX58" s="53">
        <f t="shared" si="3"/>
        <v>1</v>
      </c>
      <c r="BY58" s="48" t="str">
        <f t="shared" si="2"/>
        <v>Olsokløpet, Ålvundeid</v>
      </c>
    </row>
    <row r="59" spans="1:77" s="49" customFormat="1" ht="14.25" thickBot="1" thickTop="1">
      <c r="A59" s="15" t="s">
        <v>274</v>
      </c>
      <c r="B59" s="39" t="s">
        <v>116</v>
      </c>
      <c r="C59" s="60"/>
      <c r="D59" s="60"/>
      <c r="E59" s="60"/>
      <c r="F59" s="60"/>
      <c r="G59" s="60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58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4">
        <v>1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53">
        <f t="shared" si="3"/>
        <v>2</v>
      </c>
      <c r="BY59" s="48" t="str">
        <f t="shared" si="2"/>
        <v>Fonna Opp</v>
      </c>
    </row>
    <row r="60" spans="1:77" s="49" customFormat="1" ht="14.25" thickBot="1" thickTop="1">
      <c r="A60" s="15" t="s">
        <v>149</v>
      </c>
      <c r="B60" s="39" t="s">
        <v>280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58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8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4">
        <v>1</v>
      </c>
      <c r="BT60" s="60"/>
      <c r="BU60" s="60"/>
      <c r="BV60" s="60"/>
      <c r="BW60" s="60"/>
      <c r="BX60" s="53">
        <f t="shared" si="3"/>
        <v>1</v>
      </c>
      <c r="BY60" s="48" t="str">
        <f t="shared" si="2"/>
        <v>Hadsel Maraton (10 km)</v>
      </c>
    </row>
    <row r="61" spans="1:77" s="49" customFormat="1" ht="13.5" thickBot="1" thickTop="1">
      <c r="A61" s="15" t="s">
        <v>279</v>
      </c>
      <c r="B61" s="39" t="s">
        <v>114</v>
      </c>
      <c r="C61" s="60">
        <v>5</v>
      </c>
      <c r="D61" s="60"/>
      <c r="E61" s="60"/>
      <c r="F61" s="60"/>
      <c r="G61" s="60"/>
      <c r="H61" s="60"/>
      <c r="I61" s="60"/>
      <c r="J61" s="60"/>
      <c r="K61" s="60"/>
      <c r="L61" s="60">
        <v>4</v>
      </c>
      <c r="M61" s="60"/>
      <c r="N61" s="60"/>
      <c r="O61" s="60"/>
      <c r="P61" s="60"/>
      <c r="Q61" s="60"/>
      <c r="R61" s="60"/>
      <c r="S61" s="60"/>
      <c r="T61" s="60"/>
      <c r="U61" s="60"/>
      <c r="V61" s="60">
        <v>1</v>
      </c>
      <c r="W61" s="60"/>
      <c r="X61" s="60"/>
      <c r="Y61" s="60"/>
      <c r="Z61" s="60"/>
      <c r="AA61" s="60">
        <v>5</v>
      </c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>
        <v>7</v>
      </c>
      <c r="AV61" s="60"/>
      <c r="AW61" s="60"/>
      <c r="AX61" s="60"/>
      <c r="AY61" s="60"/>
      <c r="AZ61" s="60"/>
      <c r="BA61" s="60"/>
      <c r="BB61" s="60"/>
      <c r="BC61" s="60">
        <v>4</v>
      </c>
      <c r="BD61" s="60">
        <v>2</v>
      </c>
      <c r="BE61" s="60"/>
      <c r="BF61" s="60"/>
      <c r="BG61" s="60"/>
      <c r="BH61" s="60"/>
      <c r="BI61" s="60"/>
      <c r="BJ61" s="60"/>
      <c r="BK61" s="60"/>
      <c r="BL61" s="60"/>
      <c r="BM61" s="60">
        <v>6</v>
      </c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53">
        <f t="shared" si="3"/>
        <v>8</v>
      </c>
      <c r="BY61" s="48" t="str">
        <f t="shared" si="2"/>
        <v>Jordbærtrimmen, Lensvik</v>
      </c>
    </row>
    <row r="62" spans="1:77" s="49" customFormat="1" ht="13.5" thickBot="1" thickTop="1">
      <c r="A62" s="15" t="s">
        <v>279</v>
      </c>
      <c r="B62" s="39" t="s">
        <v>90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>
        <v>7</v>
      </c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53">
        <f t="shared" si="3"/>
        <v>1</v>
      </c>
      <c r="BY62" s="48" t="str">
        <f t="shared" si="2"/>
        <v>Storsylen Opp</v>
      </c>
    </row>
    <row r="63" spans="1:77" s="49" customFormat="1" ht="13.5" thickBot="1" thickTop="1">
      <c r="A63" s="15" t="s">
        <v>341</v>
      </c>
      <c r="B63" s="39" t="s">
        <v>342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4">
        <v>1</v>
      </c>
      <c r="BR63" s="60"/>
      <c r="BS63" s="60"/>
      <c r="BT63" s="60"/>
      <c r="BU63" s="60"/>
      <c r="BV63" s="60"/>
      <c r="BW63" s="60"/>
      <c r="BX63" s="53">
        <f t="shared" si="3"/>
        <v>1</v>
      </c>
      <c r="BY63" s="48" t="str">
        <f t="shared" si="2"/>
        <v>Ålesund Sommerkarusell 3</v>
      </c>
    </row>
    <row r="64" spans="1:77" s="36" customFormat="1" ht="13.5" thickBot="1" thickTop="1">
      <c r="A64" s="16" t="s">
        <v>348</v>
      </c>
      <c r="B64" s="37" t="s">
        <v>97</v>
      </c>
      <c r="C64" s="61" t="s">
        <v>238</v>
      </c>
      <c r="D64" s="61"/>
      <c r="E64" s="61"/>
      <c r="F64" s="61"/>
      <c r="G64" s="61"/>
      <c r="H64" s="61"/>
      <c r="I64" s="61"/>
      <c r="J64" s="61"/>
      <c r="K64" s="61"/>
      <c r="L64" s="61" t="s">
        <v>238</v>
      </c>
      <c r="M64" s="61"/>
      <c r="N64" s="61"/>
      <c r="O64" s="61"/>
      <c r="P64" s="61" t="s">
        <v>238</v>
      </c>
      <c r="Q64" s="61"/>
      <c r="R64" s="61"/>
      <c r="S64" s="61"/>
      <c r="T64" s="61"/>
      <c r="U64" s="61"/>
      <c r="V64" s="61"/>
      <c r="W64" s="61"/>
      <c r="X64" s="61"/>
      <c r="Y64" s="61"/>
      <c r="Z64" s="61" t="s">
        <v>238</v>
      </c>
      <c r="AA64" s="61"/>
      <c r="AB64" s="61"/>
      <c r="AC64" s="61"/>
      <c r="AD64" s="61"/>
      <c r="AE64" s="61"/>
      <c r="AF64" s="61"/>
      <c r="AG64" s="61"/>
      <c r="AH64" s="61" t="s">
        <v>238</v>
      </c>
      <c r="AI64" s="61" t="s">
        <v>238</v>
      </c>
      <c r="AJ64" s="61"/>
      <c r="AK64" s="61"/>
      <c r="AL64" s="61"/>
      <c r="AM64" s="61"/>
      <c r="AN64" s="61"/>
      <c r="AO64" s="61"/>
      <c r="AP64" s="61"/>
      <c r="AQ64" s="61" t="s">
        <v>238</v>
      </c>
      <c r="AR64" s="61"/>
      <c r="AS64" s="61"/>
      <c r="AT64" s="61"/>
      <c r="AU64" s="61" t="s">
        <v>238</v>
      </c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 t="s">
        <v>238</v>
      </c>
      <c r="BG64" s="61" t="s">
        <v>238</v>
      </c>
      <c r="BH64" s="61"/>
      <c r="BI64" s="61"/>
      <c r="BJ64" s="61"/>
      <c r="BK64" s="61"/>
      <c r="BL64" s="61"/>
      <c r="BM64" s="61" t="s">
        <v>238</v>
      </c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53">
        <f t="shared" si="3"/>
        <v>11</v>
      </c>
      <c r="BY64" s="48" t="str">
        <f t="shared" si="2"/>
        <v>Rindal Løpskarusell 3</v>
      </c>
    </row>
    <row r="65" spans="1:77" s="49" customFormat="1" ht="13.5" thickBot="1" thickTop="1">
      <c r="A65" s="15" t="s">
        <v>94</v>
      </c>
      <c r="B65" s="39" t="s">
        <v>340</v>
      </c>
      <c r="C65" s="60">
        <v>2</v>
      </c>
      <c r="D65" s="60"/>
      <c r="E65" s="60"/>
      <c r="F65" s="60"/>
      <c r="G65" s="60"/>
      <c r="H65" s="60"/>
      <c r="I65" s="60"/>
      <c r="J65" s="60"/>
      <c r="K65" s="60"/>
      <c r="L65" s="60">
        <v>1</v>
      </c>
      <c r="M65" s="60"/>
      <c r="N65" s="60"/>
      <c r="O65" s="60"/>
      <c r="P65" s="60"/>
      <c r="Q65" s="60"/>
      <c r="R65" s="60"/>
      <c r="S65" s="60"/>
      <c r="T65" s="60"/>
      <c r="U65" s="60"/>
      <c r="V65" s="70"/>
      <c r="W65" s="70"/>
      <c r="X65" s="60"/>
      <c r="Y65" s="60"/>
      <c r="Z65" s="60"/>
      <c r="AA65" s="60"/>
      <c r="AB65" s="60"/>
      <c r="AC65" s="60">
        <v>3</v>
      </c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7"/>
      <c r="AR65" s="67"/>
      <c r="AS65" s="60">
        <v>1</v>
      </c>
      <c r="AT65" s="60"/>
      <c r="AU65" s="60">
        <v>8</v>
      </c>
      <c r="AV65" s="60"/>
      <c r="AW65" s="60"/>
      <c r="AX65" s="60">
        <v>4</v>
      </c>
      <c r="AY65" s="60"/>
      <c r="AZ65" s="60"/>
      <c r="BA65" s="60"/>
      <c r="BB65" s="60"/>
      <c r="BC65" s="60">
        <v>1</v>
      </c>
      <c r="BD65" s="60">
        <v>3</v>
      </c>
      <c r="BE65" s="60"/>
      <c r="BF65" s="60"/>
      <c r="BG65" s="60"/>
      <c r="BH65" s="60"/>
      <c r="BI65" s="60"/>
      <c r="BJ65" s="60"/>
      <c r="BK65" s="60">
        <v>5</v>
      </c>
      <c r="BL65" s="60"/>
      <c r="BM65" s="60">
        <v>2</v>
      </c>
      <c r="BN65" s="60"/>
      <c r="BO65" s="60"/>
      <c r="BP65" s="60"/>
      <c r="BQ65" s="60"/>
      <c r="BR65" s="60"/>
      <c r="BS65" s="60"/>
      <c r="BT65" s="60"/>
      <c r="BU65" s="60"/>
      <c r="BV65" s="60">
        <v>12</v>
      </c>
      <c r="BW65" s="60"/>
      <c r="BX65" s="53">
        <f t="shared" si="3"/>
        <v>11</v>
      </c>
      <c r="BY65" s="48" t="str">
        <f t="shared" si="2"/>
        <v>Orkla Mila</v>
      </c>
    </row>
    <row r="66" spans="1:77" s="49" customFormat="1" ht="13.5" thickBot="1" thickTop="1">
      <c r="A66" s="15" t="s">
        <v>334</v>
      </c>
      <c r="B66" s="39" t="s">
        <v>335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>
        <v>4</v>
      </c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53">
        <f t="shared" si="3"/>
        <v>1</v>
      </c>
      <c r="BY66" s="48" t="str">
        <f aca="true" t="shared" si="4" ref="BY66:BY97">B66</f>
        <v>Seitseminen polkujuoksu</v>
      </c>
    </row>
    <row r="67" spans="1:77" s="49" customFormat="1" ht="13.5" thickBot="1" thickTop="1">
      <c r="A67" s="15" t="s">
        <v>334</v>
      </c>
      <c r="B67" s="39" t="s">
        <v>336</v>
      </c>
      <c r="C67" s="60"/>
      <c r="D67" s="60"/>
      <c r="E67" s="60"/>
      <c r="F67" s="60"/>
      <c r="G67" s="60"/>
      <c r="H67" s="60"/>
      <c r="I67" s="60"/>
      <c r="J67" s="60">
        <v>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53">
        <f aca="true" t="shared" si="5" ref="BX67:BX98">COUNTA(C67:BW67)</f>
        <v>1</v>
      </c>
      <c r="BY67" s="48" t="str">
        <f t="shared" si="4"/>
        <v>Ruten Opp</v>
      </c>
    </row>
    <row r="68" spans="1:77" s="49" customFormat="1" ht="13.5" thickBot="1" thickTop="1">
      <c r="A68" s="15" t="s">
        <v>337</v>
      </c>
      <c r="B68" s="39" t="s">
        <v>310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>
        <v>2</v>
      </c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53">
        <f t="shared" si="5"/>
        <v>1</v>
      </c>
      <c r="BY68" s="48" t="str">
        <f t="shared" si="4"/>
        <v>Sognsvann Rundt</v>
      </c>
    </row>
    <row r="69" spans="1:77" s="49" customFormat="1" ht="13.5" thickBot="1" thickTop="1">
      <c r="A69" s="15" t="s">
        <v>44</v>
      </c>
      <c r="B69" s="39" t="s">
        <v>117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>
        <v>6</v>
      </c>
      <c r="V69" s="60"/>
      <c r="W69" s="60"/>
      <c r="X69" s="60"/>
      <c r="Y69" s="60"/>
      <c r="Z69" s="60"/>
      <c r="AA69" s="60"/>
      <c r="AB69" s="60"/>
      <c r="AC69" s="60">
        <v>13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>
        <v>11</v>
      </c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53">
        <f t="shared" si="5"/>
        <v>3</v>
      </c>
      <c r="BY69" s="48" t="str">
        <f t="shared" si="4"/>
        <v>Kvilhaugen Opp</v>
      </c>
    </row>
    <row r="70" spans="1:77" s="49" customFormat="1" ht="13.5" thickBot="1" thickTop="1">
      <c r="A70" s="15" t="s">
        <v>200</v>
      </c>
      <c r="B70" s="39" t="s">
        <v>72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>
        <v>2</v>
      </c>
      <c r="BT70" s="60"/>
      <c r="BU70" s="60"/>
      <c r="BV70" s="60"/>
      <c r="BW70" s="60"/>
      <c r="BX70" s="53">
        <f t="shared" si="5"/>
        <v>1</v>
      </c>
      <c r="BY70" s="48" t="str">
        <f t="shared" si="4"/>
        <v>Elias Blix-mila</v>
      </c>
    </row>
    <row r="71" spans="1:77" s="49" customFormat="1" ht="13.5" thickBot="1" thickTop="1">
      <c r="A71" s="15" t="s">
        <v>147</v>
      </c>
      <c r="B71" s="39" t="s">
        <v>8</v>
      </c>
      <c r="C71" s="60"/>
      <c r="D71" s="60">
        <v>3</v>
      </c>
      <c r="E71" s="60"/>
      <c r="F71" s="60"/>
      <c r="G71" s="60"/>
      <c r="H71" s="60"/>
      <c r="I71" s="60"/>
      <c r="J71" s="60"/>
      <c r="K71" s="60"/>
      <c r="L71" s="60">
        <v>1</v>
      </c>
      <c r="M71" s="60"/>
      <c r="N71" s="60"/>
      <c r="O71" s="60"/>
      <c r="P71" s="60"/>
      <c r="Q71" s="60"/>
      <c r="R71" s="60"/>
      <c r="S71" s="60"/>
      <c r="T71" s="60"/>
      <c r="U71" s="60"/>
      <c r="V71" s="64">
        <v>1</v>
      </c>
      <c r="W71" s="60"/>
      <c r="X71" s="60"/>
      <c r="Y71" s="60"/>
      <c r="Z71" s="60">
        <v>2</v>
      </c>
      <c r="AA71" s="60"/>
      <c r="AB71" s="60"/>
      <c r="AC71" s="60"/>
      <c r="AD71" s="60"/>
      <c r="AE71" s="60"/>
      <c r="AF71" s="60"/>
      <c r="AG71" s="60"/>
      <c r="AH71" s="60">
        <v>2</v>
      </c>
      <c r="AI71" s="60"/>
      <c r="AJ71" s="60"/>
      <c r="AK71" s="60"/>
      <c r="AL71" s="64">
        <v>1</v>
      </c>
      <c r="AM71" s="60">
        <v>1</v>
      </c>
      <c r="AN71" s="60"/>
      <c r="AO71" s="60"/>
      <c r="AP71" s="60"/>
      <c r="AQ71" s="60">
        <v>1</v>
      </c>
      <c r="AR71" s="60"/>
      <c r="AS71" s="60"/>
      <c r="AT71" s="60"/>
      <c r="AU71" s="60">
        <v>4</v>
      </c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>
        <v>2</v>
      </c>
      <c r="BH71" s="60"/>
      <c r="BI71" s="60"/>
      <c r="BJ71" s="60"/>
      <c r="BK71" s="60"/>
      <c r="BL71" s="60"/>
      <c r="BM71" s="60">
        <v>2</v>
      </c>
      <c r="BN71" s="60"/>
      <c r="BO71" s="60">
        <v>3</v>
      </c>
      <c r="BP71" s="60"/>
      <c r="BQ71" s="60"/>
      <c r="BR71" s="60"/>
      <c r="BS71" s="60"/>
      <c r="BT71" s="60"/>
      <c r="BU71" s="60"/>
      <c r="BV71" s="60"/>
      <c r="BW71" s="60"/>
      <c r="BX71" s="53">
        <f t="shared" si="5"/>
        <v>12</v>
      </c>
      <c r="BY71" s="48" t="str">
        <f t="shared" si="4"/>
        <v>Klubbmestersk terrengløp </v>
      </c>
    </row>
    <row r="72" spans="1:77" s="49" customFormat="1" ht="13.5" thickBot="1" thickTop="1">
      <c r="A72" s="15" t="s">
        <v>333</v>
      </c>
      <c r="B72" s="39" t="s">
        <v>70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>
        <v>7</v>
      </c>
      <c r="BW72" s="60"/>
      <c r="BX72" s="53">
        <f t="shared" si="5"/>
        <v>1</v>
      </c>
      <c r="BY72" s="48" t="str">
        <f t="shared" si="4"/>
        <v>Vassfjellet Rundt</v>
      </c>
    </row>
    <row r="73" spans="1:77" s="49" customFormat="1" ht="13.5" thickBot="1" thickTop="1">
      <c r="A73" s="15" t="s">
        <v>145</v>
      </c>
      <c r="B73" s="39" t="s">
        <v>91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>
        <v>10</v>
      </c>
      <c r="S73" s="60">
        <v>3</v>
      </c>
      <c r="T73" s="60"/>
      <c r="U73" s="60"/>
      <c r="V73" s="70"/>
      <c r="W73" s="70"/>
      <c r="X73" s="60"/>
      <c r="Y73" s="60">
        <v>3</v>
      </c>
      <c r="Z73" s="60"/>
      <c r="AA73" s="60"/>
      <c r="AB73" s="60"/>
      <c r="AC73" s="60">
        <v>14</v>
      </c>
      <c r="AD73" s="60"/>
      <c r="AE73" s="60">
        <v>22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>
        <v>6</v>
      </c>
      <c r="AU73" s="60">
        <v>11</v>
      </c>
      <c r="AV73" s="60">
        <v>9</v>
      </c>
      <c r="AW73" s="60">
        <v>1</v>
      </c>
      <c r="AX73" s="60"/>
      <c r="AY73" s="60"/>
      <c r="AZ73" s="60"/>
      <c r="BA73" s="60"/>
      <c r="BB73" s="60"/>
      <c r="BC73" s="60"/>
      <c r="BD73" s="60">
        <v>9</v>
      </c>
      <c r="BE73" s="60">
        <v>5</v>
      </c>
      <c r="BF73" s="60"/>
      <c r="BG73" s="60">
        <v>4</v>
      </c>
      <c r="BH73" s="60"/>
      <c r="BI73" s="60"/>
      <c r="BJ73" s="60"/>
      <c r="BK73" s="60"/>
      <c r="BL73" s="60"/>
      <c r="BM73" s="60"/>
      <c r="BN73" s="60"/>
      <c r="BO73" s="60">
        <v>2</v>
      </c>
      <c r="BP73" s="60"/>
      <c r="BQ73" s="60">
        <v>7</v>
      </c>
      <c r="BR73" s="60"/>
      <c r="BS73" s="60"/>
      <c r="BT73" s="60"/>
      <c r="BU73" s="60">
        <v>1</v>
      </c>
      <c r="BV73" s="60">
        <v>18</v>
      </c>
      <c r="BW73" s="60"/>
      <c r="BX73" s="53">
        <f t="shared" si="5"/>
        <v>16</v>
      </c>
      <c r="BY73" s="48" t="str">
        <f t="shared" si="4"/>
        <v>Trheim Maraton 10/halv/hel</v>
      </c>
    </row>
    <row r="74" spans="1:77" s="49" customFormat="1" ht="13.5" thickBot="1" thickTop="1">
      <c r="A74" s="15" t="s">
        <v>145</v>
      </c>
      <c r="B74" s="39" t="s">
        <v>328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>
        <v>1</v>
      </c>
      <c r="BT74" s="60"/>
      <c r="BU74" s="60"/>
      <c r="BV74" s="60"/>
      <c r="BW74" s="60"/>
      <c r="BX74" s="53">
        <f t="shared" si="5"/>
        <v>1</v>
      </c>
      <c r="BY74" s="48" t="str">
        <f t="shared" si="4"/>
        <v>Anmila (halvmaraton)</v>
      </c>
    </row>
    <row r="75" spans="1:77" s="49" customFormat="1" ht="13.5" thickBot="1" thickTop="1">
      <c r="A75" s="15" t="s">
        <v>145</v>
      </c>
      <c r="B75" s="39" t="s">
        <v>146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>
        <v>2</v>
      </c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53">
        <f t="shared" si="5"/>
        <v>1</v>
      </c>
      <c r="BY75" s="48" t="str">
        <f t="shared" si="4"/>
        <v>Svartkampen Opp</v>
      </c>
    </row>
    <row r="76" spans="1:77" s="49" customFormat="1" ht="13.5" thickBot="1" thickTop="1">
      <c r="A76" s="12" t="s">
        <v>327</v>
      </c>
      <c r="B76" s="39" t="s">
        <v>9</v>
      </c>
      <c r="C76" s="60"/>
      <c r="D76" s="60"/>
      <c r="E76" s="60"/>
      <c r="F76" s="60"/>
      <c r="G76" s="60">
        <v>1</v>
      </c>
      <c r="H76" s="60">
        <v>2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4">
        <v>1</v>
      </c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>
        <v>4</v>
      </c>
      <c r="AV76" s="60"/>
      <c r="AW76" s="60">
        <v>1</v>
      </c>
      <c r="AX76" s="60"/>
      <c r="AY76" s="60"/>
      <c r="AZ76" s="60"/>
      <c r="BA76" s="60"/>
      <c r="BB76" s="60"/>
      <c r="BC76" s="60"/>
      <c r="BD76" s="60">
        <v>1</v>
      </c>
      <c r="BE76" s="60"/>
      <c r="BF76" s="60"/>
      <c r="BG76" s="60"/>
      <c r="BH76" s="60">
        <v>1</v>
      </c>
      <c r="BI76" s="60"/>
      <c r="BJ76" s="60"/>
      <c r="BK76" s="60">
        <v>3</v>
      </c>
      <c r="BL76" s="60"/>
      <c r="BM76" s="60"/>
      <c r="BN76" s="60"/>
      <c r="BO76" s="60">
        <v>1</v>
      </c>
      <c r="BP76" s="60"/>
      <c r="BQ76" s="60"/>
      <c r="BR76" s="60"/>
      <c r="BS76" s="60"/>
      <c r="BT76" s="60"/>
      <c r="BU76" s="60"/>
      <c r="BV76" s="60"/>
      <c r="BW76" s="60"/>
      <c r="BX76" s="53">
        <f t="shared" si="5"/>
        <v>9</v>
      </c>
      <c r="BY76" s="48" t="str">
        <f t="shared" si="4"/>
        <v>Lina Roindt</v>
      </c>
    </row>
    <row r="77" spans="1:77" s="49" customFormat="1" ht="13.5" thickBot="1" thickTop="1">
      <c r="A77" s="15" t="s">
        <v>333</v>
      </c>
      <c r="B77" s="39" t="s">
        <v>50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>
        <v>2</v>
      </c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>
        <v>3</v>
      </c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53">
        <f t="shared" si="5"/>
        <v>2</v>
      </c>
      <c r="BY77" s="48" t="str">
        <f t="shared" si="4"/>
        <v>Resfjellet Opp</v>
      </c>
    </row>
    <row r="78" spans="1:77" s="49" customFormat="1" ht="13.5" thickBot="1" thickTop="1">
      <c r="A78" s="15" t="s">
        <v>315</v>
      </c>
      <c r="B78" s="39" t="s">
        <v>316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>
        <v>1</v>
      </c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53">
        <f t="shared" si="5"/>
        <v>1</v>
      </c>
      <c r="BY78" s="48" t="str">
        <f t="shared" si="4"/>
        <v>Bodø-gampen nr 10</v>
      </c>
    </row>
    <row r="79" spans="1:77" s="49" customFormat="1" ht="13.5" thickBot="1" thickTop="1">
      <c r="A79" s="15" t="s">
        <v>315</v>
      </c>
      <c r="B79" s="39" t="s">
        <v>310</v>
      </c>
      <c r="C79" s="60"/>
      <c r="D79" s="60"/>
      <c r="E79" s="60"/>
      <c r="F79" s="60"/>
      <c r="G79" s="60"/>
      <c r="H79" s="60"/>
      <c r="I79" s="60"/>
      <c r="J79" s="60"/>
      <c r="K79" s="60" t="s">
        <v>200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4">
        <v>1</v>
      </c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53">
        <f t="shared" si="5"/>
        <v>2</v>
      </c>
      <c r="BY79" s="48" t="str">
        <f t="shared" si="4"/>
        <v>Sognsvann Rundt</v>
      </c>
    </row>
    <row r="80" spans="1:77" s="49" customFormat="1" ht="13.5" thickBot="1" thickTop="1">
      <c r="A80" s="15" t="s">
        <v>134</v>
      </c>
      <c r="B80" s="39" t="s">
        <v>326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4">
        <v>1</v>
      </c>
      <c r="V80" s="60"/>
      <c r="W80" s="60"/>
      <c r="X80" s="60"/>
      <c r="Y80" s="60"/>
      <c r="Z80" s="60"/>
      <c r="AA80" s="60"/>
      <c r="AB80" s="68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53">
        <f t="shared" si="5"/>
        <v>1</v>
      </c>
      <c r="BY80" s="48" t="str">
        <f t="shared" si="4"/>
        <v>Fjelleneren</v>
      </c>
    </row>
    <row r="81" spans="1:77" s="49" customFormat="1" ht="13.5" thickBot="1" thickTop="1">
      <c r="A81" s="15" t="s">
        <v>317</v>
      </c>
      <c r="B81" s="39" t="s">
        <v>318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>
        <v>1</v>
      </c>
      <c r="BT81" s="60"/>
      <c r="BU81" s="60"/>
      <c r="BV81" s="60"/>
      <c r="BW81" s="60"/>
      <c r="BX81" s="53">
        <f t="shared" si="5"/>
        <v>1</v>
      </c>
      <c r="BY81" s="48" t="str">
        <f t="shared" si="4"/>
        <v>Bodø-gampen nr 11</v>
      </c>
    </row>
    <row r="82" spans="1:77" s="49" customFormat="1" ht="13.5" thickBot="1" thickTop="1">
      <c r="A82" s="15" t="s">
        <v>319</v>
      </c>
      <c r="B82" s="39" t="s">
        <v>320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>
        <v>1</v>
      </c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53">
        <f t="shared" si="5"/>
        <v>1</v>
      </c>
      <c r="BY82" s="48" t="str">
        <f t="shared" si="4"/>
        <v>Kruskaløpet, Ranheimsfjæra</v>
      </c>
    </row>
    <row r="83" spans="1:77" s="49" customFormat="1" ht="13.5" thickBot="1" thickTop="1">
      <c r="A83" s="15" t="s">
        <v>319</v>
      </c>
      <c r="B83" s="39" t="s">
        <v>321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>
        <v>2</v>
      </c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53">
        <f t="shared" si="5"/>
        <v>1</v>
      </c>
      <c r="BY83" s="48" t="str">
        <f t="shared" si="4"/>
        <v>Trondheims Bratteste</v>
      </c>
    </row>
    <row r="84" spans="1:77" s="49" customFormat="1" ht="13.5" thickBot="1" thickTop="1">
      <c r="A84" s="15" t="s">
        <v>322</v>
      </c>
      <c r="B84" s="39" t="s">
        <v>323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>
        <v>5</v>
      </c>
      <c r="BT84" s="60"/>
      <c r="BU84" s="60"/>
      <c r="BV84" s="60"/>
      <c r="BW84" s="60"/>
      <c r="BX84" s="53">
        <f t="shared" si="5"/>
        <v>1</v>
      </c>
      <c r="BY84" s="48" t="str">
        <f t="shared" si="4"/>
        <v>København Halvmaraton</v>
      </c>
    </row>
    <row r="85" spans="1:77" s="49" customFormat="1" ht="13.5" thickBot="1" thickTop="1">
      <c r="A85" s="15" t="s">
        <v>327</v>
      </c>
      <c r="B85" s="39" t="s">
        <v>137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>
        <v>9</v>
      </c>
      <c r="BW85" s="60"/>
      <c r="BX85" s="53">
        <f t="shared" si="5"/>
        <v>1</v>
      </c>
      <c r="BY85" s="48" t="str">
        <f t="shared" si="4"/>
        <v>Trollheimen Fjellmaraton</v>
      </c>
    </row>
    <row r="86" spans="1:77" s="49" customFormat="1" ht="13.5" thickBot="1" thickTop="1">
      <c r="A86" s="15" t="s">
        <v>138</v>
      </c>
      <c r="B86" s="39" t="s">
        <v>139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>
        <v>5</v>
      </c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53">
        <f t="shared" si="5"/>
        <v>1</v>
      </c>
      <c r="BY86" s="48" t="str">
        <f t="shared" si="4"/>
        <v>Nybrottkarusellen nr 5</v>
      </c>
    </row>
    <row r="87" spans="1:77" s="49" customFormat="1" ht="13.5" thickBot="1" thickTop="1">
      <c r="A87" s="15" t="s">
        <v>319</v>
      </c>
      <c r="B87" s="39" t="s">
        <v>119</v>
      </c>
      <c r="C87" s="60"/>
      <c r="D87" s="60"/>
      <c r="E87" s="60"/>
      <c r="F87" s="60"/>
      <c r="G87" s="60"/>
      <c r="H87" s="60"/>
      <c r="I87" s="60"/>
      <c r="J87" s="60"/>
      <c r="K87" s="60">
        <v>2</v>
      </c>
      <c r="L87" s="60"/>
      <c r="M87" s="60"/>
      <c r="N87" s="60"/>
      <c r="O87" s="60"/>
      <c r="P87" s="60"/>
      <c r="Q87" s="60">
        <v>12</v>
      </c>
      <c r="R87" s="60"/>
      <c r="S87" s="60"/>
      <c r="T87" s="60"/>
      <c r="U87" s="60"/>
      <c r="V87" s="60">
        <v>6</v>
      </c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>
        <v>138</v>
      </c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>
        <v>73</v>
      </c>
      <c r="AW87" s="60">
        <v>1</v>
      </c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>
        <v>158</v>
      </c>
      <c r="BO87" s="60"/>
      <c r="BP87" s="60">
        <v>18</v>
      </c>
      <c r="BQ87" s="60"/>
      <c r="BR87" s="60">
        <v>64</v>
      </c>
      <c r="BS87" s="60"/>
      <c r="BT87" s="60"/>
      <c r="BU87" s="60"/>
      <c r="BV87" s="60"/>
      <c r="BW87" s="60"/>
      <c r="BX87" s="53">
        <f t="shared" si="5"/>
        <v>9</v>
      </c>
      <c r="BY87" s="48" t="str">
        <f t="shared" si="4"/>
        <v>Oslo Maraton (10/halv/hel)</v>
      </c>
    </row>
    <row r="88" spans="1:77" s="49" customFormat="1" ht="13.5" thickBot="1" thickTop="1">
      <c r="A88" s="15" t="s">
        <v>313</v>
      </c>
      <c r="B88" s="39" t="s">
        <v>310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4">
        <v>1</v>
      </c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53">
        <f t="shared" si="5"/>
        <v>1</v>
      </c>
      <c r="BY88" s="48" t="str">
        <f t="shared" si="4"/>
        <v>Sognsvann Rundt</v>
      </c>
    </row>
    <row r="89" spans="1:77" s="49" customFormat="1" ht="13.5" thickBot="1" thickTop="1">
      <c r="A89" s="15" t="s">
        <v>313</v>
      </c>
      <c r="B89" s="39" t="s">
        <v>118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>
        <v>4</v>
      </c>
      <c r="V89" s="60"/>
      <c r="W89" s="60"/>
      <c r="X89" s="60"/>
      <c r="Y89" s="60"/>
      <c r="Z89" s="60"/>
      <c r="AA89" s="60"/>
      <c r="AB89" s="64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53">
        <f t="shared" si="5"/>
        <v>1</v>
      </c>
      <c r="BY89" s="48" t="str">
        <f t="shared" si="4"/>
        <v>Bråtesten</v>
      </c>
    </row>
    <row r="90" spans="1:77" s="49" customFormat="1" ht="13.5" thickBot="1" thickTop="1">
      <c r="A90" s="15" t="s">
        <v>140</v>
      </c>
      <c r="B90" s="39" t="s">
        <v>282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4">
        <v>1</v>
      </c>
      <c r="BR90" s="60"/>
      <c r="BS90" s="60"/>
      <c r="BT90" s="60"/>
      <c r="BU90" s="60"/>
      <c r="BV90" s="60"/>
      <c r="BW90" s="60"/>
      <c r="BX90" s="53">
        <f t="shared" si="5"/>
        <v>1</v>
      </c>
      <c r="BY90" s="48" t="str">
        <f t="shared" si="4"/>
        <v>Exeter Riverside 1</v>
      </c>
    </row>
    <row r="91" spans="1:77" s="49" customFormat="1" ht="13.5" thickBot="1" thickTop="1">
      <c r="A91" s="15" t="s">
        <v>314</v>
      </c>
      <c r="B91" s="39" t="s">
        <v>141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>
        <v>4</v>
      </c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53">
        <f t="shared" si="5"/>
        <v>1</v>
      </c>
      <c r="BY91" s="48" t="str">
        <f t="shared" si="4"/>
        <v>Torvikbukt Rundt</v>
      </c>
    </row>
    <row r="92" spans="1:77" s="49" customFormat="1" ht="13.5" thickBot="1" thickTop="1">
      <c r="A92" s="15" t="s">
        <v>314</v>
      </c>
      <c r="B92" s="39" t="s">
        <v>329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>
        <v>408</v>
      </c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53">
        <f t="shared" si="5"/>
        <v>1</v>
      </c>
      <c r="BY92" s="48" t="str">
        <f t="shared" si="4"/>
        <v>Berlin Maraton</v>
      </c>
    </row>
    <row r="93" spans="1:77" s="49" customFormat="1" ht="13.5" thickBot="1" thickTop="1">
      <c r="A93" s="15" t="s">
        <v>133</v>
      </c>
      <c r="B93" s="39" t="s">
        <v>73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4">
        <v>1</v>
      </c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53">
        <f t="shared" si="5"/>
        <v>1</v>
      </c>
      <c r="BY93" s="48" t="str">
        <f t="shared" si="4"/>
        <v>Ranheim til topps</v>
      </c>
    </row>
    <row r="94" spans="1:77" s="49" customFormat="1" ht="13.5" thickBot="1" thickTop="1">
      <c r="A94" s="15" t="s">
        <v>312</v>
      </c>
      <c r="B94" s="39" t="s">
        <v>144</v>
      </c>
      <c r="C94" s="60"/>
      <c r="D94" s="60"/>
      <c r="E94" s="60"/>
      <c r="F94" s="60"/>
      <c r="G94" s="60"/>
      <c r="H94" s="60"/>
      <c r="I94" s="60"/>
      <c r="J94" s="60"/>
      <c r="K94" s="60">
        <v>5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53">
        <f t="shared" si="5"/>
        <v>1</v>
      </c>
      <c r="BY94" s="48" t="str">
        <f t="shared" si="4"/>
        <v>Skagerakløpet</v>
      </c>
    </row>
    <row r="95" spans="1:77" s="49" customFormat="1" ht="13.5" thickBot="1" thickTop="1">
      <c r="A95" s="15" t="s">
        <v>343</v>
      </c>
      <c r="B95" s="39" t="s">
        <v>344</v>
      </c>
      <c r="C95" s="60"/>
      <c r="D95" s="60"/>
      <c r="E95" s="60"/>
      <c r="F95" s="60"/>
      <c r="G95" s="60"/>
      <c r="H95" s="60"/>
      <c r="I95" s="60"/>
      <c r="J95" s="60">
        <v>35</v>
      </c>
      <c r="K95" s="60"/>
      <c r="L95" s="60"/>
      <c r="M95" s="60">
        <v>5</v>
      </c>
      <c r="N95" s="60"/>
      <c r="O95" s="60"/>
      <c r="P95" s="60"/>
      <c r="Q95" s="60"/>
      <c r="R95" s="60">
        <v>6</v>
      </c>
      <c r="S95" s="60"/>
      <c r="T95" s="60"/>
      <c r="U95" s="60">
        <v>33</v>
      </c>
      <c r="V95" s="60">
        <v>43</v>
      </c>
      <c r="W95" s="60">
        <v>34</v>
      </c>
      <c r="X95" s="60"/>
      <c r="Y95" s="60"/>
      <c r="Z95" s="60"/>
      <c r="AA95" s="60">
        <v>37</v>
      </c>
      <c r="AB95" s="60">
        <v>25</v>
      </c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>
        <v>14</v>
      </c>
      <c r="AN95" s="60"/>
      <c r="AO95" s="60"/>
      <c r="AP95" s="60"/>
      <c r="AQ95" s="60"/>
      <c r="AR95" s="60"/>
      <c r="AS95" s="60"/>
      <c r="AT95" s="60"/>
      <c r="AU95" s="60"/>
      <c r="AV95" s="60">
        <v>44</v>
      </c>
      <c r="AW95" s="60">
        <v>1</v>
      </c>
      <c r="AX95" s="60"/>
      <c r="AY95" s="60"/>
      <c r="AZ95" s="60">
        <v>6</v>
      </c>
      <c r="BA95" s="60"/>
      <c r="BB95" s="60"/>
      <c r="BC95" s="60">
        <v>11</v>
      </c>
      <c r="BD95" s="60"/>
      <c r="BE95" s="60"/>
      <c r="BF95" s="60"/>
      <c r="BG95" s="60"/>
      <c r="BH95" s="60"/>
      <c r="BI95" s="60"/>
      <c r="BJ95" s="60"/>
      <c r="BK95" s="60">
        <v>45</v>
      </c>
      <c r="BL95" s="60"/>
      <c r="BM95" s="60"/>
      <c r="BN95" s="60"/>
      <c r="BO95" s="60"/>
      <c r="BP95" s="60"/>
      <c r="BQ95" s="60"/>
      <c r="BR95" s="60"/>
      <c r="BS95" s="60">
        <v>3</v>
      </c>
      <c r="BT95" s="60"/>
      <c r="BU95" s="60">
        <v>23</v>
      </c>
      <c r="BV95" s="60"/>
      <c r="BW95" s="60"/>
      <c r="BX95" s="53">
        <f t="shared" si="5"/>
        <v>16</v>
      </c>
      <c r="BY95" s="48" t="str">
        <f t="shared" si="4"/>
        <v>NM Terrengløp, lang løype</v>
      </c>
    </row>
    <row r="96" spans="1:77" s="49" customFormat="1" ht="13.5" thickBot="1" thickTop="1">
      <c r="A96" s="15" t="s">
        <v>283</v>
      </c>
      <c r="B96" s="39" t="s">
        <v>293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>
        <v>5</v>
      </c>
      <c r="BR96" s="60"/>
      <c r="BS96" s="60"/>
      <c r="BT96" s="60"/>
      <c r="BU96" s="60"/>
      <c r="BV96" s="60"/>
      <c r="BW96" s="60"/>
      <c r="BX96" s="53">
        <f t="shared" si="5"/>
        <v>1</v>
      </c>
      <c r="BY96" s="48" t="str">
        <f t="shared" si="4"/>
        <v>Westword XCL 1</v>
      </c>
    </row>
    <row r="97" spans="1:77" s="49" customFormat="1" ht="13.5" thickBot="1" thickTop="1">
      <c r="A97" s="15" t="s">
        <v>309</v>
      </c>
      <c r="B97" s="12" t="s">
        <v>310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4">
        <v>1</v>
      </c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53">
        <f t="shared" si="5"/>
        <v>1</v>
      </c>
      <c r="BY97" s="48" t="str">
        <f t="shared" si="4"/>
        <v>Sognsvann Rundt</v>
      </c>
    </row>
    <row r="98" spans="1:77" s="49" customFormat="1" ht="13.5" thickBot="1" thickTop="1">
      <c r="A98" s="15" t="s">
        <v>142</v>
      </c>
      <c r="B98" s="39" t="s">
        <v>311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>
        <v>7</v>
      </c>
      <c r="S98" s="60"/>
      <c r="T98" s="60"/>
      <c r="U98" s="60"/>
      <c r="V98" s="60">
        <v>7</v>
      </c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>
        <v>18</v>
      </c>
      <c r="AV98" s="60"/>
      <c r="AW98" s="60">
        <v>1</v>
      </c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>
        <v>4</v>
      </c>
      <c r="BP98" s="60">
        <v>4</v>
      </c>
      <c r="BQ98" s="60"/>
      <c r="BR98" s="60"/>
      <c r="BS98" s="60"/>
      <c r="BT98" s="60"/>
      <c r="BU98" s="60"/>
      <c r="BV98" s="60">
        <v>20</v>
      </c>
      <c r="BW98" s="60"/>
      <c r="BX98" s="53">
        <f t="shared" si="5"/>
        <v>7</v>
      </c>
      <c r="BY98" s="48" t="str">
        <f aca="true" t="shared" si="6" ref="BY98:BY112">B98</f>
        <v>Vinterkarusell 1, Nidarø</v>
      </c>
    </row>
    <row r="99" spans="1:77" s="49" customFormat="1" ht="13.5" thickBot="1" thickTop="1">
      <c r="A99" s="15" t="s">
        <v>284</v>
      </c>
      <c r="B99" s="39" t="s">
        <v>307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4">
        <v>1</v>
      </c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53">
        <f aca="true" t="shared" si="7" ref="BX99:BX111">COUNTA(C99:BW99)</f>
        <v>1</v>
      </c>
      <c r="BY99" s="48" t="str">
        <f t="shared" si="6"/>
        <v>Kärki Trail</v>
      </c>
    </row>
    <row r="100" spans="1:77" s="49" customFormat="1" ht="13.5" thickBot="1" thickTop="1">
      <c r="A100" s="15" t="s">
        <v>305</v>
      </c>
      <c r="B100" s="39" t="s">
        <v>308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>
        <v>33</v>
      </c>
      <c r="W100" s="60"/>
      <c r="X100" s="60"/>
      <c r="Y100" s="60"/>
      <c r="Z100" s="60"/>
      <c r="AA100" s="60">
        <v>15</v>
      </c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8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>
        <v>1065</v>
      </c>
      <c r="BW100" s="60"/>
      <c r="BX100" s="53">
        <f t="shared" si="7"/>
        <v>3</v>
      </c>
      <c r="BY100" s="48" t="str">
        <f t="shared" si="6"/>
        <v>Amsterdam Maraton</v>
      </c>
    </row>
    <row r="101" spans="1:77" s="49" customFormat="1" ht="13.5" thickBot="1" thickTop="1">
      <c r="A101" s="15" t="s">
        <v>305</v>
      </c>
      <c r="B101" s="39" t="s">
        <v>306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 t="s">
        <v>200</v>
      </c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53">
        <f t="shared" si="7"/>
        <v>1</v>
      </c>
      <c r="BY101" s="48" t="str">
        <f t="shared" si="6"/>
        <v>Strandpromenaden 5km</v>
      </c>
    </row>
    <row r="102" spans="1:77" s="49" customFormat="1" ht="13.5" thickBot="1" thickTop="1">
      <c r="A102" s="15" t="s">
        <v>281</v>
      </c>
      <c r="B102" s="39" t="s">
        <v>45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>
        <v>12</v>
      </c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>
        <v>15</v>
      </c>
      <c r="AC102" s="60">
        <v>23</v>
      </c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>
        <v>72</v>
      </c>
      <c r="AV102" s="60">
        <v>65</v>
      </c>
      <c r="AW102" s="60">
        <v>1</v>
      </c>
      <c r="AX102" s="60"/>
      <c r="AY102" s="60"/>
      <c r="AZ102" s="60"/>
      <c r="BA102" s="60"/>
      <c r="BB102" s="60"/>
      <c r="BC102" s="60">
        <v>7</v>
      </c>
      <c r="BD102" s="60">
        <v>38</v>
      </c>
      <c r="BE102" s="60"/>
      <c r="BF102" s="60"/>
      <c r="BG102" s="60"/>
      <c r="BH102" s="60"/>
      <c r="BI102" s="60"/>
      <c r="BJ102" s="60"/>
      <c r="BK102" s="60"/>
      <c r="BL102" s="60"/>
      <c r="BM102" s="60">
        <v>76</v>
      </c>
      <c r="BN102" s="60"/>
      <c r="BO102" s="60"/>
      <c r="BP102" s="60"/>
      <c r="BQ102" s="60"/>
      <c r="BR102" s="60"/>
      <c r="BS102" s="60">
        <v>2</v>
      </c>
      <c r="BT102" s="60"/>
      <c r="BU102" s="60">
        <v>10</v>
      </c>
      <c r="BV102" s="60"/>
      <c r="BW102" s="60"/>
      <c r="BX102" s="53">
        <f t="shared" si="7"/>
        <v>11</v>
      </c>
      <c r="BY102" s="48" t="str">
        <f t="shared" si="6"/>
        <v>Hytteplanmila</v>
      </c>
    </row>
    <row r="103" spans="1:77" s="49" customFormat="1" ht="13.5" thickBot="1" thickTop="1">
      <c r="A103" s="15" t="s">
        <v>288</v>
      </c>
      <c r="B103" s="39" t="s">
        <v>289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>
        <v>24</v>
      </c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53">
        <f t="shared" si="7"/>
        <v>1</v>
      </c>
      <c r="BY103" s="48" t="str">
        <f t="shared" si="6"/>
        <v>Gråkallen Opp</v>
      </c>
    </row>
    <row r="104" spans="1:77" s="49" customFormat="1" ht="13.5" thickBot="1" thickTop="1">
      <c r="A104" s="15" t="s">
        <v>284</v>
      </c>
      <c r="B104" s="39" t="s">
        <v>285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6">
        <v>2</v>
      </c>
      <c r="BR104" s="66"/>
      <c r="BS104" s="60"/>
      <c r="BT104" s="60"/>
      <c r="BU104" s="60"/>
      <c r="BV104" s="60"/>
      <c r="BW104" s="60"/>
      <c r="BX104" s="53">
        <f t="shared" si="7"/>
        <v>1</v>
      </c>
      <c r="BY104" s="48" t="str">
        <f t="shared" si="6"/>
        <v>Exeter Riverside 2</v>
      </c>
    </row>
    <row r="105" spans="1:77" s="49" customFormat="1" ht="13.5" thickBot="1" thickTop="1">
      <c r="A105" s="15" t="s">
        <v>290</v>
      </c>
      <c r="B105" s="39" t="s">
        <v>291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>
        <v>5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6"/>
      <c r="BR105" s="66"/>
      <c r="BS105" s="60"/>
      <c r="BT105" s="60"/>
      <c r="BU105" s="60"/>
      <c r="BV105" s="60"/>
      <c r="BW105" s="60"/>
      <c r="BX105" s="53">
        <f t="shared" si="7"/>
        <v>1</v>
      </c>
      <c r="BY105" s="48" t="str">
        <f t="shared" si="6"/>
        <v>Pihtisalmen Retro</v>
      </c>
    </row>
    <row r="106" spans="1:77" s="49" customFormat="1" ht="13.5" thickBot="1" thickTop="1">
      <c r="A106" s="15" t="s">
        <v>292</v>
      </c>
      <c r="B106" s="39" t="s">
        <v>121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>
        <v>3</v>
      </c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53">
        <f t="shared" si="7"/>
        <v>1</v>
      </c>
      <c r="BY106" s="48" t="str">
        <f t="shared" si="6"/>
        <v>Ålesund Vinterkarusell 1</v>
      </c>
    </row>
    <row r="107" spans="1:77" s="49" customFormat="1" ht="13.5" thickBot="1" thickTop="1">
      <c r="A107" s="15" t="s">
        <v>294</v>
      </c>
      <c r="B107" s="12" t="s">
        <v>295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>
        <v>9</v>
      </c>
      <c r="BR107" s="60"/>
      <c r="BS107" s="60"/>
      <c r="BT107" s="60"/>
      <c r="BU107" s="60"/>
      <c r="BV107" s="60"/>
      <c r="BW107" s="60"/>
      <c r="BX107" s="53">
        <f t="shared" si="7"/>
        <v>1</v>
      </c>
      <c r="BY107" s="48" t="str">
        <f t="shared" si="6"/>
        <v>Westword XCL 2</v>
      </c>
    </row>
    <row r="108" spans="1:77" s="49" customFormat="1" ht="13.5" thickBot="1" thickTop="1">
      <c r="A108" s="15" t="s">
        <v>302</v>
      </c>
      <c r="B108" s="12" t="s">
        <v>303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>
        <v>8</v>
      </c>
      <c r="BR108" s="60"/>
      <c r="BS108" s="60"/>
      <c r="BT108" s="60"/>
      <c r="BU108" s="60"/>
      <c r="BV108" s="60"/>
      <c r="BW108" s="60"/>
      <c r="BX108" s="53">
        <f t="shared" si="7"/>
        <v>1</v>
      </c>
      <c r="BY108" s="48" t="str">
        <f t="shared" si="6"/>
        <v>Aztek West 5k, Bristol</v>
      </c>
    </row>
    <row r="109" spans="1:77" s="49" customFormat="1" ht="13.5" thickBot="1" thickTop="1">
      <c r="A109" s="15" t="s">
        <v>304</v>
      </c>
      <c r="B109" s="12" t="s">
        <v>122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>
        <v>2</v>
      </c>
      <c r="W109" s="60"/>
      <c r="X109" s="60"/>
      <c r="Y109" s="60"/>
      <c r="Z109" s="60"/>
      <c r="AA109" s="60"/>
      <c r="AB109" s="7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>
        <v>3</v>
      </c>
      <c r="BP109" s="60"/>
      <c r="BQ109" s="60"/>
      <c r="BR109" s="60"/>
      <c r="BS109" s="60"/>
      <c r="BT109" s="60"/>
      <c r="BU109" s="60"/>
      <c r="BV109" s="60"/>
      <c r="BW109" s="60"/>
      <c r="BX109" s="53">
        <f t="shared" si="7"/>
        <v>2</v>
      </c>
      <c r="BY109" s="48" t="str">
        <f t="shared" si="6"/>
        <v>Vinterkarusell 3, Leangen</v>
      </c>
    </row>
    <row r="110" spans="1:77" s="49" customFormat="1" ht="13.5" thickBot="1" thickTop="1">
      <c r="A110" s="15" t="s">
        <v>298</v>
      </c>
      <c r="B110" s="12" t="s">
        <v>131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>
        <v>3</v>
      </c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53">
        <f t="shared" si="7"/>
        <v>1</v>
      </c>
      <c r="BY110" s="48" t="str">
        <f t="shared" si="6"/>
        <v>Ålesund Vinterkausell 2</v>
      </c>
    </row>
    <row r="111" spans="1:77" s="49" customFormat="1" ht="13.5" thickBot="1" thickTop="1">
      <c r="A111" s="15" t="s">
        <v>300</v>
      </c>
      <c r="B111" s="12" t="s">
        <v>301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>
        <v>1</v>
      </c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53">
        <f t="shared" si="7"/>
        <v>1</v>
      </c>
      <c r="BY111" s="48" t="str">
        <f t="shared" si="6"/>
        <v>Ålesund Nyttårsm (halv)</v>
      </c>
    </row>
    <row r="112" spans="1:77" s="49" customFormat="1" ht="12.75" thickTop="1">
      <c r="A112" s="15"/>
      <c r="B112" s="12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48">
        <f t="shared" si="6"/>
        <v>0</v>
      </c>
    </row>
    <row r="113" spans="1:77" s="49" customFormat="1" ht="12.75" thickBot="1">
      <c r="A113" s="15"/>
      <c r="B113" s="12" t="s">
        <v>173</v>
      </c>
      <c r="C113" s="53">
        <f aca="true" t="shared" si="8" ref="C113:AH113">COUNTA(C3:C112)</f>
        <v>9</v>
      </c>
      <c r="D113" s="53">
        <f t="shared" si="8"/>
        <v>4</v>
      </c>
      <c r="E113" s="53">
        <f t="shared" si="8"/>
        <v>1</v>
      </c>
      <c r="F113" s="53">
        <f t="shared" si="8"/>
        <v>3</v>
      </c>
      <c r="G113" s="53">
        <f t="shared" si="8"/>
        <v>3</v>
      </c>
      <c r="H113" s="53">
        <f t="shared" si="8"/>
        <v>2</v>
      </c>
      <c r="I113" s="53">
        <f t="shared" si="8"/>
        <v>1</v>
      </c>
      <c r="J113" s="53">
        <f t="shared" si="8"/>
        <v>8</v>
      </c>
      <c r="K113" s="53">
        <f t="shared" si="8"/>
        <v>3</v>
      </c>
      <c r="L113" s="53">
        <f t="shared" si="8"/>
        <v>12</v>
      </c>
      <c r="M113" s="53">
        <f t="shared" si="8"/>
        <v>6</v>
      </c>
      <c r="N113" s="53">
        <f t="shared" si="8"/>
        <v>2</v>
      </c>
      <c r="O113" s="53">
        <f t="shared" si="8"/>
        <v>5</v>
      </c>
      <c r="P113" s="53">
        <f t="shared" si="8"/>
        <v>3</v>
      </c>
      <c r="Q113" s="53">
        <f t="shared" si="8"/>
        <v>5</v>
      </c>
      <c r="R113" s="53">
        <f t="shared" si="8"/>
        <v>11</v>
      </c>
      <c r="S113" s="53">
        <f t="shared" si="8"/>
        <v>1</v>
      </c>
      <c r="T113" s="53">
        <f t="shared" si="8"/>
        <v>3</v>
      </c>
      <c r="U113" s="53">
        <f t="shared" si="8"/>
        <v>15</v>
      </c>
      <c r="V113" s="53">
        <f t="shared" si="8"/>
        <v>20</v>
      </c>
      <c r="W113" s="53">
        <f t="shared" si="8"/>
        <v>1</v>
      </c>
      <c r="X113" s="53">
        <f t="shared" si="8"/>
        <v>2</v>
      </c>
      <c r="Y113" s="53">
        <f t="shared" si="8"/>
        <v>4</v>
      </c>
      <c r="Z113" s="53">
        <f t="shared" si="8"/>
        <v>3</v>
      </c>
      <c r="AA113" s="53">
        <f t="shared" si="8"/>
        <v>5</v>
      </c>
      <c r="AB113" s="53">
        <f t="shared" si="8"/>
        <v>11</v>
      </c>
      <c r="AC113" s="53">
        <f t="shared" si="8"/>
        <v>9</v>
      </c>
      <c r="AD113" s="53">
        <f t="shared" si="8"/>
        <v>1</v>
      </c>
      <c r="AE113" s="53">
        <f t="shared" si="8"/>
        <v>2</v>
      </c>
      <c r="AF113" s="53">
        <f t="shared" si="8"/>
        <v>4</v>
      </c>
      <c r="AG113" s="53">
        <f t="shared" si="8"/>
        <v>3</v>
      </c>
      <c r="AH113" s="53">
        <f t="shared" si="8"/>
        <v>3</v>
      </c>
      <c r="AI113" s="53">
        <f aca="true" t="shared" si="9" ref="AI113:BN113">COUNTA(AI3:AI112)</f>
        <v>3</v>
      </c>
      <c r="AJ113" s="53">
        <f t="shared" si="9"/>
        <v>3</v>
      </c>
      <c r="AK113" s="53">
        <f t="shared" si="9"/>
        <v>1</v>
      </c>
      <c r="AL113" s="53">
        <f t="shared" si="9"/>
        <v>2</v>
      </c>
      <c r="AM113" s="53">
        <f t="shared" si="9"/>
        <v>4</v>
      </c>
      <c r="AN113" s="53">
        <f t="shared" si="9"/>
        <v>8</v>
      </c>
      <c r="AO113" s="53">
        <f t="shared" si="9"/>
        <v>1</v>
      </c>
      <c r="AP113" s="53">
        <f t="shared" si="9"/>
        <v>4</v>
      </c>
      <c r="AQ113" s="53">
        <f t="shared" si="9"/>
        <v>3</v>
      </c>
      <c r="AR113" s="53">
        <f t="shared" si="9"/>
        <v>2</v>
      </c>
      <c r="AS113" s="53">
        <f t="shared" si="9"/>
        <v>5</v>
      </c>
      <c r="AT113" s="53">
        <f t="shared" si="9"/>
        <v>2</v>
      </c>
      <c r="AU113" s="53">
        <f t="shared" si="9"/>
        <v>17</v>
      </c>
      <c r="AV113" s="53">
        <f t="shared" si="9"/>
        <v>13</v>
      </c>
      <c r="AW113" s="53">
        <f t="shared" si="9"/>
        <v>8</v>
      </c>
      <c r="AX113" s="53">
        <f t="shared" si="9"/>
        <v>1</v>
      </c>
      <c r="AY113" s="53">
        <f t="shared" si="9"/>
        <v>1</v>
      </c>
      <c r="AZ113" s="53">
        <f t="shared" si="9"/>
        <v>2</v>
      </c>
      <c r="BA113" s="53">
        <f t="shared" si="9"/>
        <v>1</v>
      </c>
      <c r="BB113" s="53">
        <f t="shared" si="9"/>
        <v>2</v>
      </c>
      <c r="BC113" s="53">
        <f t="shared" si="9"/>
        <v>10</v>
      </c>
      <c r="BD113" s="53">
        <f t="shared" si="9"/>
        <v>14</v>
      </c>
      <c r="BE113" s="53">
        <f t="shared" si="9"/>
        <v>6</v>
      </c>
      <c r="BF113" s="53">
        <f t="shared" si="9"/>
        <v>1</v>
      </c>
      <c r="BG113" s="53">
        <f t="shared" si="9"/>
        <v>3</v>
      </c>
      <c r="BH113" s="53">
        <f t="shared" si="9"/>
        <v>1</v>
      </c>
      <c r="BI113" s="53">
        <f t="shared" si="9"/>
        <v>3</v>
      </c>
      <c r="BJ113" s="53">
        <f t="shared" si="9"/>
        <v>5</v>
      </c>
      <c r="BK113" s="53">
        <f t="shared" si="9"/>
        <v>7</v>
      </c>
      <c r="BL113" s="53">
        <f t="shared" si="9"/>
        <v>1</v>
      </c>
      <c r="BM113" s="53">
        <f t="shared" si="9"/>
        <v>11</v>
      </c>
      <c r="BN113" s="53">
        <f t="shared" si="9"/>
        <v>6</v>
      </c>
      <c r="BO113" s="53">
        <f aca="true" t="shared" si="10" ref="BO113:BW113">COUNTA(BO3:BO112)</f>
        <v>10</v>
      </c>
      <c r="BP113" s="53">
        <f t="shared" si="10"/>
        <v>7</v>
      </c>
      <c r="BQ113" s="53">
        <f t="shared" si="10"/>
        <v>14</v>
      </c>
      <c r="BR113" s="53">
        <f t="shared" si="10"/>
        <v>5</v>
      </c>
      <c r="BS113" s="53">
        <f t="shared" si="10"/>
        <v>11</v>
      </c>
      <c r="BT113" s="53">
        <f t="shared" si="10"/>
        <v>1</v>
      </c>
      <c r="BU113" s="53">
        <f t="shared" si="10"/>
        <v>5</v>
      </c>
      <c r="BV113" s="53">
        <f t="shared" si="10"/>
        <v>7</v>
      </c>
      <c r="BW113" s="53">
        <f t="shared" si="10"/>
        <v>6</v>
      </c>
      <c r="BX113" s="53"/>
      <c r="BY113" s="54">
        <f>SUM(C113:BW113)</f>
        <v>382</v>
      </c>
    </row>
    <row r="114" spans="1:77" s="33" customFormat="1" ht="12.75" thickTop="1">
      <c r="A114" s="15"/>
      <c r="B114" s="78" t="s">
        <v>129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63"/>
      <c r="AD114" s="63"/>
      <c r="AE114" s="63"/>
      <c r="AF114" s="51"/>
      <c r="AG114" s="51"/>
      <c r="AH114" s="51"/>
      <c r="AI114" s="56"/>
      <c r="AJ114" s="75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7"/>
      <c r="BX114" s="63"/>
      <c r="BY114" s="52">
        <v>343</v>
      </c>
    </row>
    <row r="115" spans="1:77" s="34" customFormat="1" ht="124.5">
      <c r="A115" s="10"/>
      <c r="B115" s="31">
        <f aca="true" t="shared" si="11" ref="B115:I115">B2</f>
        <v>2016</v>
      </c>
      <c r="C115" s="28" t="str">
        <f t="shared" si="11"/>
        <v>Araya Ermias Yousief</v>
      </c>
      <c r="D115" s="28" t="str">
        <f t="shared" si="11"/>
        <v>Aspli John Ole</v>
      </c>
      <c r="E115" s="28" t="str">
        <f t="shared" si="11"/>
        <v>Bakk Marit I</v>
      </c>
      <c r="F115" s="28" t="str">
        <f t="shared" si="11"/>
        <v>Bakkehaug Rikard</v>
      </c>
      <c r="G115" s="28" t="str">
        <f t="shared" si="11"/>
        <v>Bakken Edvin</v>
      </c>
      <c r="H115" s="28" t="str">
        <f t="shared" si="11"/>
        <v>Bakken Hedvig</v>
      </c>
      <c r="I115" s="28" t="str">
        <f t="shared" si="11"/>
        <v>Balestrand Ola H</v>
      </c>
      <c r="J115" s="28" t="str">
        <f aca="true" t="shared" si="12" ref="J115:BU115">J2</f>
        <v>Bardal Lars Morten</v>
      </c>
      <c r="K115" s="28" t="str">
        <f t="shared" si="12"/>
        <v>Bolme Magne</v>
      </c>
      <c r="L115" s="28" t="str">
        <f t="shared" si="12"/>
        <v>Bolme Tor Jarle</v>
      </c>
      <c r="M115" s="28" t="str">
        <f t="shared" si="12"/>
        <v>Bøe Alf Petter</v>
      </c>
      <c r="N115" s="28" t="str">
        <f t="shared" si="12"/>
        <v>Bøe Per Gudmund</v>
      </c>
      <c r="O115" s="28" t="str">
        <f t="shared" si="12"/>
        <v>Bøe Steinar</v>
      </c>
      <c r="P115" s="28" t="str">
        <f t="shared" si="12"/>
        <v>Børset Stein Ivar</v>
      </c>
      <c r="Q115" s="28" t="str">
        <f t="shared" si="12"/>
        <v>Eldevik Jørund</v>
      </c>
      <c r="R115" s="28" t="str">
        <f t="shared" si="12"/>
        <v>Eriksen Jon</v>
      </c>
      <c r="S115" s="28" t="str">
        <f t="shared" si="12"/>
        <v>Erikstad Stein Ove</v>
      </c>
      <c r="T115" s="28" t="str">
        <f t="shared" si="12"/>
        <v>Fagerholt Kjetil</v>
      </c>
      <c r="U115" s="28" t="str">
        <f t="shared" si="12"/>
        <v>Forbord Kristian Engen</v>
      </c>
      <c r="V115" s="28" t="str">
        <f t="shared" si="12"/>
        <v>Gaundal Jon Arne</v>
      </c>
      <c r="W115" s="28" t="str">
        <f t="shared" si="12"/>
        <v>Gjeldnes Håvard</v>
      </c>
      <c r="X115" s="28" t="str">
        <f t="shared" si="12"/>
        <v>Gåsvand Arne Olav</v>
      </c>
      <c r="Y115" s="28" t="str">
        <f t="shared" si="12"/>
        <v>Hagen Lars</v>
      </c>
      <c r="Z115" s="28" t="str">
        <f t="shared" si="12"/>
        <v>Halgunset Nils Ingar</v>
      </c>
      <c r="AA115" s="28" t="str">
        <f t="shared" si="12"/>
        <v>Hofstad Alexander</v>
      </c>
      <c r="AB115" s="28" t="str">
        <f t="shared" si="12"/>
        <v>Langen Helge</v>
      </c>
      <c r="AC115" s="28" t="str">
        <f t="shared" si="12"/>
        <v>Lillevik Fredrik</v>
      </c>
      <c r="AD115" s="28" t="str">
        <f t="shared" si="12"/>
        <v>Livik Sigri</v>
      </c>
      <c r="AE115" s="28" t="str">
        <f t="shared" si="12"/>
        <v>Løfald Ann Elin Øyen</v>
      </c>
      <c r="AF115" s="28" t="str">
        <f t="shared" si="12"/>
        <v>Løfald Gjermund</v>
      </c>
      <c r="AG115" s="28" t="str">
        <f t="shared" si="12"/>
        <v>Løfald Hallvard</v>
      </c>
      <c r="AH115" s="28" t="str">
        <f t="shared" si="12"/>
        <v>Løset Ole Kristian</v>
      </c>
      <c r="AI115" s="28" t="str">
        <f t="shared" si="12"/>
        <v>Løset Marianne</v>
      </c>
      <c r="AJ115" s="28" t="str">
        <f t="shared" si="12"/>
        <v>Maroni Terje</v>
      </c>
      <c r="AK115" s="28" t="str">
        <f t="shared" si="12"/>
        <v>Mikkelsen Råg</v>
      </c>
      <c r="AL115" s="28" t="str">
        <f t="shared" si="12"/>
        <v>Mogstad Berit</v>
      </c>
      <c r="AM115" s="28" t="str">
        <f t="shared" si="12"/>
        <v>Mogstad Ida</v>
      </c>
      <c r="AN115" s="28" t="str">
        <f t="shared" si="12"/>
        <v>Moholdt Lars</v>
      </c>
      <c r="AO115" s="28" t="str">
        <f t="shared" si="12"/>
        <v>Muan Martin</v>
      </c>
      <c r="AP115" s="28" t="str">
        <f t="shared" si="12"/>
        <v>Nilsen Arnt Inge</v>
      </c>
      <c r="AQ115" s="28" t="str">
        <f t="shared" si="12"/>
        <v>Nonstad Bård</v>
      </c>
      <c r="AR115" s="28" t="str">
        <f t="shared" si="12"/>
        <v>Norli Aksel</v>
      </c>
      <c r="AS115" s="28" t="str">
        <f t="shared" si="12"/>
        <v>Norli Atle</v>
      </c>
      <c r="AT115" s="28" t="str">
        <f t="shared" si="12"/>
        <v>Norstad Inge</v>
      </c>
      <c r="AU115" s="28" t="str">
        <f t="shared" si="12"/>
        <v>Ofstad Sigmund</v>
      </c>
      <c r="AV115" s="28" t="str">
        <f t="shared" si="12"/>
        <v>Oldervik Stian</v>
      </c>
      <c r="AW115" s="28" t="str">
        <f t="shared" si="12"/>
        <v>Olsen Terje</v>
      </c>
      <c r="AX115" s="28" t="str">
        <f t="shared" si="12"/>
        <v>Reppesgaard Øystein R</v>
      </c>
      <c r="AY115" s="28" t="str">
        <f t="shared" si="12"/>
        <v>Rodal Lars Kristian</v>
      </c>
      <c r="AZ115" s="28" t="str">
        <f t="shared" si="12"/>
        <v>Romundstad Jan</v>
      </c>
      <c r="BA115" s="28" t="str">
        <f t="shared" si="12"/>
        <v>Reitan Trygve</v>
      </c>
      <c r="BB115" s="28" t="str">
        <f t="shared" si="12"/>
        <v>Sande Jo Sverre</v>
      </c>
      <c r="BC115" s="28" t="str">
        <f t="shared" si="12"/>
        <v>Skjermo Mali Røen</v>
      </c>
      <c r="BD115" s="28" t="str">
        <f t="shared" si="12"/>
        <v>Skjermo Ola A</v>
      </c>
      <c r="BE115" s="28" t="str">
        <f t="shared" si="12"/>
        <v>Sommervold David</v>
      </c>
      <c r="BF115" s="28" t="str">
        <f t="shared" si="12"/>
        <v>Solem Jon</v>
      </c>
      <c r="BG115" s="28" t="str">
        <f t="shared" si="12"/>
        <v>Solvik Håkon</v>
      </c>
      <c r="BH115" s="28" t="str">
        <f t="shared" si="12"/>
        <v>Solvik Kristin</v>
      </c>
      <c r="BI115" s="28" t="str">
        <f t="shared" si="12"/>
        <v>Stenvik Sigurd</v>
      </c>
      <c r="BJ115" s="28" t="str">
        <f t="shared" si="12"/>
        <v>Svinsås Jo</v>
      </c>
      <c r="BK115" s="28" t="str">
        <f t="shared" si="12"/>
        <v>Svinsås Morten</v>
      </c>
      <c r="BL115" s="28" t="str">
        <f t="shared" si="12"/>
        <v>Svinsås Ola Inge</v>
      </c>
      <c r="BM115" s="28" t="str">
        <f t="shared" si="12"/>
        <v>Sæterbø Ole</v>
      </c>
      <c r="BN115" s="28" t="str">
        <f t="shared" si="12"/>
        <v>Sæther Bjørn</v>
      </c>
      <c r="BO115" s="28" t="str">
        <f t="shared" si="12"/>
        <v>Sæther Monica</v>
      </c>
      <c r="BP115" s="28" t="str">
        <f t="shared" si="12"/>
        <v>Thonstad Audun</v>
      </c>
      <c r="BQ115" s="28" t="str">
        <f t="shared" si="12"/>
        <v>Tranvåg Joachim</v>
      </c>
      <c r="BR115" s="28" t="str">
        <f t="shared" si="12"/>
        <v>Vatten Tormod</v>
      </c>
      <c r="BS115" s="28" t="str">
        <f t="shared" si="12"/>
        <v>Vonheim Bjørn</v>
      </c>
      <c r="BT115" s="28" t="str">
        <f t="shared" si="12"/>
        <v>Wirèhn Per</v>
      </c>
      <c r="BU115" s="28" t="str">
        <f t="shared" si="12"/>
        <v>Woldvik Kristian</v>
      </c>
      <c r="BV115" s="28" t="str">
        <f>BV2</f>
        <v>Woods John</v>
      </c>
      <c r="BW115" s="28" t="str">
        <f>BW2</f>
        <v>Aasbø Henrik</v>
      </c>
      <c r="BX115" s="71"/>
      <c r="BY115" s="31">
        <f>B2</f>
        <v>2016</v>
      </c>
    </row>
    <row r="116" spans="1:77" ht="23.25">
      <c r="A116" s="72" t="str">
        <f>A1</f>
        <v>LØP UTENFOR BANE (senior &amp; junior)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4"/>
      <c r="BE116" s="57"/>
      <c r="BF116" s="57"/>
      <c r="BG116" s="57"/>
      <c r="BH116" s="57"/>
      <c r="BI116" s="57"/>
      <c r="BJ116" s="57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4"/>
    </row>
    <row r="117" spans="1:77" s="33" customFormat="1" ht="12">
      <c r="A117" s="18"/>
      <c r="B117" s="17" t="s">
        <v>24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</row>
    <row r="118" spans="1:77" s="33" customFormat="1" ht="12.75">
      <c r="A118" s="18"/>
      <c r="B118" s="17" t="s">
        <v>25</v>
      </c>
      <c r="C118" s="35">
        <v>1</v>
      </c>
      <c r="D118"/>
      <c r="E118"/>
      <c r="F118"/>
      <c r="G118"/>
      <c r="H118"/>
      <c r="I118"/>
      <c r="J118"/>
      <c r="K118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35">
        <v>1</v>
      </c>
      <c r="BO118" s="55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</row>
    <row r="119" spans="1:77" s="33" customFormat="1" ht="12">
      <c r="A119" s="18"/>
      <c r="B119" s="17" t="s">
        <v>31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</row>
    <row r="120" spans="1:51" s="33" customFormat="1" ht="12">
      <c r="A120" s="33" t="s">
        <v>47</v>
      </c>
      <c r="B120" s="19" t="s">
        <v>30</v>
      </c>
      <c r="AJ120" s="19"/>
      <c r="AK120" s="19"/>
      <c r="AL120" s="19"/>
      <c r="AM120" s="19"/>
      <c r="AS120" s="17"/>
      <c r="AT120" s="17"/>
      <c r="AU120" s="17"/>
      <c r="AV120" s="17"/>
      <c r="AW120" s="17"/>
      <c r="AX120" s="17"/>
      <c r="AY120" s="17"/>
    </row>
  </sheetData>
  <sheetProtection/>
  <mergeCells count="6">
    <mergeCell ref="A1:BD1"/>
    <mergeCell ref="BK1:BY1"/>
    <mergeCell ref="A116:BD116"/>
    <mergeCell ref="BK116:BY116"/>
    <mergeCell ref="AJ114:BW114"/>
    <mergeCell ref="B114:AB114"/>
  </mergeCells>
  <printOptions/>
  <pageMargins left="0.18" right="0.15748031496062992" top="0.3" bottom="0.22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Z1" sqref="Z1"/>
    </sheetView>
  </sheetViews>
  <sheetFormatPr defaultColWidth="9.140625" defaultRowHeight="12.75"/>
  <cols>
    <col min="1" max="1" width="7.57421875" style="8" customWidth="1"/>
    <col min="2" max="2" width="46.57421875" style="8" bestFit="1" customWidth="1"/>
    <col min="3" max="13" width="4.140625" style="8" customWidth="1"/>
    <col min="14" max="14" width="4.421875" style="8" customWidth="1"/>
    <col min="15" max="15" width="4.140625" style="8" bestFit="1" customWidth="1"/>
    <col min="16" max="24" width="4.140625" style="8" customWidth="1"/>
    <col min="25" max="25" width="4.140625" style="8" bestFit="1" customWidth="1"/>
    <col min="26" max="16384" width="11.421875" style="8" customWidth="1"/>
  </cols>
  <sheetData>
    <row r="1" spans="1:25" s="9" customFormat="1" ht="27.75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56.75">
      <c r="A2" s="6"/>
      <c r="B2" s="7">
        <v>2016</v>
      </c>
      <c r="C2" s="29" t="s">
        <v>194</v>
      </c>
      <c r="D2" s="29" t="s">
        <v>98</v>
      </c>
      <c r="E2" s="29" t="s">
        <v>135</v>
      </c>
      <c r="F2" s="29" t="s">
        <v>1</v>
      </c>
      <c r="G2" s="29" t="s">
        <v>324</v>
      </c>
      <c r="H2" s="29" t="s">
        <v>175</v>
      </c>
      <c r="I2" s="29" t="s">
        <v>78</v>
      </c>
      <c r="J2" s="29" t="s">
        <v>74</v>
      </c>
      <c r="K2" s="29" t="s">
        <v>20</v>
      </c>
      <c r="L2" s="29" t="s">
        <v>130</v>
      </c>
      <c r="M2" s="29" t="s">
        <v>183</v>
      </c>
      <c r="N2" s="29" t="s">
        <v>124</v>
      </c>
      <c r="O2" s="29" t="s">
        <v>35</v>
      </c>
      <c r="P2" s="29" t="s">
        <v>36</v>
      </c>
      <c r="Q2" s="29" t="s">
        <v>95</v>
      </c>
      <c r="R2" s="29" t="s">
        <v>182</v>
      </c>
      <c r="S2" s="29" t="s">
        <v>132</v>
      </c>
      <c r="T2" s="29" t="s">
        <v>179</v>
      </c>
      <c r="U2" s="29" t="s">
        <v>178</v>
      </c>
      <c r="V2" s="29" t="s">
        <v>58</v>
      </c>
      <c r="W2" s="29" t="s">
        <v>203</v>
      </c>
      <c r="X2" s="29" t="s">
        <v>76</v>
      </c>
      <c r="Y2" s="29" t="s">
        <v>15</v>
      </c>
    </row>
    <row r="3" spans="1:26" s="43" customFormat="1" ht="12.75">
      <c r="A3" s="41" t="s">
        <v>351</v>
      </c>
      <c r="B3" s="42" t="s">
        <v>81</v>
      </c>
      <c r="C3" s="42">
        <v>3</v>
      </c>
      <c r="D3" s="42">
        <v>32</v>
      </c>
      <c r="E3" s="42"/>
      <c r="F3" s="42">
        <v>3</v>
      </c>
      <c r="G3" s="42"/>
      <c r="H3" s="42"/>
      <c r="I3" s="42">
        <v>2</v>
      </c>
      <c r="J3" s="42">
        <v>2</v>
      </c>
      <c r="K3" s="42"/>
      <c r="L3" s="42">
        <v>4</v>
      </c>
      <c r="M3" s="42">
        <v>6</v>
      </c>
      <c r="N3" s="42">
        <v>8</v>
      </c>
      <c r="O3" s="42">
        <v>4</v>
      </c>
      <c r="P3" s="42"/>
      <c r="Q3" s="42"/>
      <c r="R3" s="42"/>
      <c r="S3" s="42">
        <v>2</v>
      </c>
      <c r="T3" s="42"/>
      <c r="U3" s="42">
        <v>2</v>
      </c>
      <c r="V3" s="42">
        <v>7</v>
      </c>
      <c r="W3" s="42"/>
      <c r="X3" s="42"/>
      <c r="Y3" s="42">
        <f aca="true" t="shared" si="0" ref="Y3:Y25">COUNTA(C3:X3)</f>
        <v>12</v>
      </c>
      <c r="Z3" s="43" t="str">
        <f aca="true" t="shared" si="1" ref="Z3:Z25">B3</f>
        <v>Vinterkarusell 4, Ranheim FH 3.000m</v>
      </c>
    </row>
    <row r="4" spans="1:26" s="43" customFormat="1" ht="12.75">
      <c r="A4" s="41" t="s">
        <v>197</v>
      </c>
      <c r="B4" s="42" t="s">
        <v>170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>
        <v>6</v>
      </c>
      <c r="P4" s="42"/>
      <c r="Q4" s="42">
        <v>5</v>
      </c>
      <c r="R4" s="42"/>
      <c r="S4" s="42"/>
      <c r="T4" s="42"/>
      <c r="U4" s="42"/>
      <c r="V4" s="42"/>
      <c r="W4" s="42"/>
      <c r="X4" s="42"/>
      <c r="Y4" s="42">
        <f t="shared" si="0"/>
        <v>2</v>
      </c>
      <c r="Z4" s="43" t="str">
        <f t="shared" si="1"/>
        <v>"Steinkjer Innendørs" 3.000m</v>
      </c>
    </row>
    <row r="5" spans="1:26" s="43" customFormat="1" ht="12.75">
      <c r="A5" s="41" t="s">
        <v>198</v>
      </c>
      <c r="B5" s="42" t="s">
        <v>199</v>
      </c>
      <c r="C5" s="42"/>
      <c r="D5" s="42"/>
      <c r="E5" s="42" t="s">
        <v>200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 t="s">
        <v>200</v>
      </c>
      <c r="U5" s="42"/>
      <c r="V5" s="42"/>
      <c r="W5" s="42"/>
      <c r="X5" s="42"/>
      <c r="Y5" s="42">
        <f t="shared" si="0"/>
        <v>2</v>
      </c>
      <c r="Z5" s="43" t="str">
        <f t="shared" si="1"/>
        <v>Nyttårsstevnet, RanheimFH (60m/400m)</v>
      </c>
    </row>
    <row r="6" spans="1:26" s="43" customFormat="1" ht="12.75">
      <c r="A6" s="41" t="s">
        <v>206</v>
      </c>
      <c r="B6" s="42" t="s">
        <v>207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 t="s">
        <v>353</v>
      </c>
      <c r="U6" s="42"/>
      <c r="V6" s="42"/>
      <c r="W6" s="42"/>
      <c r="X6" s="42"/>
      <c r="Y6" s="42">
        <f t="shared" si="0"/>
        <v>1</v>
      </c>
      <c r="Z6" s="43" t="str">
        <f t="shared" si="1"/>
        <v>UM-innendørs Steinkjer 60m</v>
      </c>
    </row>
    <row r="7" spans="1:26" s="43" customFormat="1" ht="12.75">
      <c r="A7" s="41" t="s">
        <v>352</v>
      </c>
      <c r="B7" s="42" t="s">
        <v>169</v>
      </c>
      <c r="C7" s="42">
        <v>6</v>
      </c>
      <c r="D7" s="42"/>
      <c r="E7" s="42"/>
      <c r="F7" s="42">
        <v>1</v>
      </c>
      <c r="G7" s="42"/>
      <c r="H7" s="42">
        <v>1</v>
      </c>
      <c r="I7" s="42">
        <v>3</v>
      </c>
      <c r="J7" s="42"/>
      <c r="K7" s="42">
        <v>6</v>
      </c>
      <c r="L7" s="42"/>
      <c r="M7" s="42">
        <v>7</v>
      </c>
      <c r="N7" s="42">
        <v>5</v>
      </c>
      <c r="O7" s="42"/>
      <c r="P7" s="42">
        <v>9</v>
      </c>
      <c r="Q7" s="42"/>
      <c r="R7" s="42">
        <v>25</v>
      </c>
      <c r="S7" s="42">
        <v>6</v>
      </c>
      <c r="T7" s="42"/>
      <c r="U7" s="42"/>
      <c r="V7" s="42">
        <v>5</v>
      </c>
      <c r="W7" s="42">
        <v>8</v>
      </c>
      <c r="X7" s="42"/>
      <c r="Y7" s="42">
        <f t="shared" si="0"/>
        <v>12</v>
      </c>
      <c r="Z7" s="43" t="str">
        <f t="shared" si="1"/>
        <v>Vinterkarusell 5, Ranheim FH 3.000m</v>
      </c>
    </row>
    <row r="8" spans="1:26" s="43" customFormat="1" ht="12.75">
      <c r="A8" s="41" t="s">
        <v>204</v>
      </c>
      <c r="B8" s="42" t="s">
        <v>205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>
        <v>6</v>
      </c>
      <c r="U8" s="42"/>
      <c r="V8" s="42"/>
      <c r="W8" s="42"/>
      <c r="X8" s="42"/>
      <c r="Y8" s="42">
        <f t="shared" si="0"/>
        <v>1</v>
      </c>
      <c r="Z8" s="43" t="str">
        <f t="shared" si="1"/>
        <v>Sprintstevne Ranheim 60 m</v>
      </c>
    </row>
    <row r="9" spans="1:26" s="43" customFormat="1" ht="12.75">
      <c r="A9" s="41" t="s">
        <v>104</v>
      </c>
      <c r="B9" s="42" t="s">
        <v>105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>
        <v>11</v>
      </c>
      <c r="O9" s="42">
        <v>19</v>
      </c>
      <c r="P9" s="42"/>
      <c r="Q9" s="42"/>
      <c r="R9" s="42"/>
      <c r="S9" s="42"/>
      <c r="T9" s="42"/>
      <c r="U9" s="42"/>
      <c r="V9" s="42"/>
      <c r="W9" s="42"/>
      <c r="X9" s="42"/>
      <c r="Y9" s="42">
        <f t="shared" si="0"/>
        <v>2</v>
      </c>
      <c r="Z9" s="43" t="str">
        <f t="shared" si="1"/>
        <v>KM 10.000, Øya</v>
      </c>
    </row>
    <row r="10" spans="1:26" s="43" customFormat="1" ht="12.75">
      <c r="A10" s="41" t="s">
        <v>87</v>
      </c>
      <c r="B10" s="42" t="s">
        <v>256</v>
      </c>
      <c r="C10" s="42"/>
      <c r="D10" s="42"/>
      <c r="E10" s="42">
        <v>4</v>
      </c>
      <c r="F10" s="42"/>
      <c r="G10" s="42"/>
      <c r="H10" s="42">
        <v>16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>
        <v>4</v>
      </c>
      <c r="U10" s="42"/>
      <c r="V10" s="42"/>
      <c r="W10" s="42"/>
      <c r="X10" s="42"/>
      <c r="Y10" s="42">
        <f t="shared" si="0"/>
        <v>3</v>
      </c>
      <c r="Z10" s="43" t="str">
        <f t="shared" si="1"/>
        <v>Trondheimslekene 100/1.500/3.000m</v>
      </c>
    </row>
    <row r="11" spans="1:26" s="43" customFormat="1" ht="12.75">
      <c r="A11" s="41" t="s">
        <v>157</v>
      </c>
      <c r="B11" s="42" t="s">
        <v>354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>
        <v>6</v>
      </c>
      <c r="U11" s="42"/>
      <c r="V11" s="42"/>
      <c r="W11" s="42"/>
      <c r="X11" s="42"/>
      <c r="Y11" s="42">
        <f t="shared" si="0"/>
        <v>1</v>
      </c>
      <c r="Z11" s="43" t="str">
        <f t="shared" si="1"/>
        <v>AF-stevne Vår, Øya, 100m</v>
      </c>
    </row>
    <row r="12" spans="1:26" s="43" customFormat="1" ht="12.75">
      <c r="A12" s="41" t="s">
        <v>248</v>
      </c>
      <c r="B12" s="42" t="s">
        <v>250</v>
      </c>
      <c r="C12" s="42"/>
      <c r="D12" s="42"/>
      <c r="E12" s="42">
        <v>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>
        <f t="shared" si="0"/>
        <v>1</v>
      </c>
      <c r="Z12" s="43" t="str">
        <f t="shared" si="1"/>
        <v>BDO-lekene, Øv Minde, 1.500</v>
      </c>
    </row>
    <row r="13" spans="1:26" s="43" customFormat="1" ht="12.75">
      <c r="A13" s="41" t="s">
        <v>251</v>
      </c>
      <c r="B13" s="42" t="s">
        <v>252</v>
      </c>
      <c r="C13" s="42"/>
      <c r="D13" s="42"/>
      <c r="E13" s="42">
        <v>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>
        <v>2</v>
      </c>
      <c r="U13" s="42"/>
      <c r="V13" s="42"/>
      <c r="W13" s="42"/>
      <c r="X13" s="42"/>
      <c r="Y13" s="42">
        <f t="shared" si="0"/>
        <v>2</v>
      </c>
      <c r="Z13" s="43" t="str">
        <f t="shared" si="1"/>
        <v>BDO-lekene, Øv Minde, 800/100m</v>
      </c>
    </row>
    <row r="14" spans="1:26" s="43" customFormat="1" ht="12.75">
      <c r="A14" s="41" t="s">
        <v>109</v>
      </c>
      <c r="B14" s="42" t="s">
        <v>259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>
        <v>8</v>
      </c>
      <c r="U14" s="42"/>
      <c r="V14" s="42"/>
      <c r="W14" s="42"/>
      <c r="X14" s="42"/>
      <c r="Y14" s="42">
        <f t="shared" si="0"/>
        <v>1</v>
      </c>
      <c r="Z14" s="43" t="str">
        <f t="shared" si="1"/>
        <v>Veidekkelekene; Lillehammer, 100m</v>
      </c>
    </row>
    <row r="15" spans="1:26" s="43" customFormat="1" ht="12.75">
      <c r="A15" s="41" t="s">
        <v>112</v>
      </c>
      <c r="B15" s="42" t="s">
        <v>272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>
        <v>2</v>
      </c>
      <c r="X15" s="42"/>
      <c r="Y15" s="42">
        <f t="shared" si="0"/>
        <v>1</v>
      </c>
      <c r="Z15" s="43" t="str">
        <f t="shared" si="1"/>
        <v>Løpsstevne, Trondheim Stadion</v>
      </c>
    </row>
    <row r="16" spans="1:26" s="43" customFormat="1" ht="12.75">
      <c r="A16" s="41" t="s">
        <v>115</v>
      </c>
      <c r="B16" s="42" t="s">
        <v>339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>
        <v>4</v>
      </c>
      <c r="U16" s="42"/>
      <c r="V16" s="42"/>
      <c r="W16" s="42">
        <v>5</v>
      </c>
      <c r="X16" s="42"/>
      <c r="Y16" s="42">
        <f t="shared" si="0"/>
        <v>2</v>
      </c>
      <c r="Z16" s="43" t="str">
        <f t="shared" si="1"/>
        <v>Stine Kufaas-lekene, Børsa 100/3.000m</v>
      </c>
    </row>
    <row r="17" spans="1:26" s="43" customFormat="1" ht="12.75">
      <c r="A17" s="41" t="s">
        <v>334</v>
      </c>
      <c r="B17" s="42" t="s">
        <v>338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>
        <v>4</v>
      </c>
      <c r="O17" s="42"/>
      <c r="P17" s="42"/>
      <c r="Q17" s="42"/>
      <c r="R17" s="42"/>
      <c r="S17" s="42"/>
      <c r="T17" s="42">
        <v>3</v>
      </c>
      <c r="U17" s="42"/>
      <c r="V17" s="42"/>
      <c r="W17" s="42"/>
      <c r="X17" s="42"/>
      <c r="Y17" s="42">
        <f t="shared" si="0"/>
        <v>2</v>
      </c>
      <c r="Z17" s="43" t="str">
        <f t="shared" si="1"/>
        <v>Strindheimslekene Trh Stadion 100/5.000m</v>
      </c>
    </row>
    <row r="18" spans="1:26" s="43" customFormat="1" ht="12.75">
      <c r="A18" s="41" t="s">
        <v>275</v>
      </c>
      <c r="B18" s="42" t="s">
        <v>276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>
        <v>28</v>
      </c>
      <c r="O18" s="42">
        <v>29</v>
      </c>
      <c r="P18" s="42"/>
      <c r="Q18" s="42"/>
      <c r="R18" s="42"/>
      <c r="S18" s="42"/>
      <c r="T18" s="42"/>
      <c r="U18" s="42"/>
      <c r="V18" s="42"/>
      <c r="W18" s="42"/>
      <c r="X18" s="42"/>
      <c r="Y18" s="42">
        <f t="shared" si="0"/>
        <v>2</v>
      </c>
      <c r="Z18" s="43" t="str">
        <f t="shared" si="1"/>
        <v>Hoved-NM, Askøy 5.000m </v>
      </c>
    </row>
    <row r="19" spans="1:26" s="43" customFormat="1" ht="12.75">
      <c r="A19" s="41" t="s">
        <v>148</v>
      </c>
      <c r="B19" s="42" t="s">
        <v>277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>
        <v>23</v>
      </c>
      <c r="O19" s="42">
        <v>24</v>
      </c>
      <c r="P19" s="42"/>
      <c r="Q19" s="42"/>
      <c r="R19" s="42"/>
      <c r="S19" s="42"/>
      <c r="T19" s="42"/>
      <c r="U19" s="42"/>
      <c r="V19" s="42"/>
      <c r="W19" s="42"/>
      <c r="X19" s="42"/>
      <c r="Y19" s="42">
        <f t="shared" si="0"/>
        <v>2</v>
      </c>
      <c r="Z19" s="43" t="str">
        <f t="shared" si="1"/>
        <v>Hoved-NM, Askøy 10.000m</v>
      </c>
    </row>
    <row r="20" spans="1:26" s="43" customFormat="1" ht="12.75">
      <c r="A20" s="41" t="s">
        <v>350</v>
      </c>
      <c r="B20" s="42" t="s">
        <v>331</v>
      </c>
      <c r="C20" s="42"/>
      <c r="D20" s="42"/>
      <c r="E20" s="42">
        <v>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200</v>
      </c>
      <c r="U20" s="42"/>
      <c r="V20" s="42"/>
      <c r="W20" s="42"/>
      <c r="X20" s="42"/>
      <c r="Y20" s="42">
        <f t="shared" si="0"/>
        <v>2</v>
      </c>
      <c r="Z20" s="43" t="str">
        <f t="shared" si="1"/>
        <v>AF lekene, Trh Stadion 100m</v>
      </c>
    </row>
    <row r="21" spans="1:26" s="43" customFormat="1" ht="12.75">
      <c r="A21" s="41" t="s">
        <v>350</v>
      </c>
      <c r="B21" s="42" t="s">
        <v>332</v>
      </c>
      <c r="C21" s="42"/>
      <c r="D21" s="42"/>
      <c r="E21" s="42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>
        <f t="shared" si="0"/>
        <v>1</v>
      </c>
      <c r="Z21" s="43" t="str">
        <f t="shared" si="1"/>
        <v>AF lekene, Trh Stadion 200m</v>
      </c>
    </row>
    <row r="22" spans="1:26" s="43" customFormat="1" ht="12.75">
      <c r="A22" s="41" t="s">
        <v>322</v>
      </c>
      <c r="B22" s="42" t="s">
        <v>325</v>
      </c>
      <c r="C22" s="42"/>
      <c r="D22" s="42"/>
      <c r="E22" s="42"/>
      <c r="F22" s="42"/>
      <c r="G22" s="42">
        <v>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>
        <f t="shared" si="0"/>
        <v>1</v>
      </c>
      <c r="Z22" s="43" t="str">
        <f t="shared" si="1"/>
        <v>GD-lekene, Stampesletta, Lillehammer</v>
      </c>
    </row>
    <row r="23" spans="1:26" s="43" customFormat="1" ht="12.75">
      <c r="A23" s="41" t="s">
        <v>286</v>
      </c>
      <c r="B23" s="42" t="s">
        <v>287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>
        <v>2</v>
      </c>
      <c r="Y23" s="42">
        <f t="shared" si="0"/>
        <v>1</v>
      </c>
      <c r="Z23" s="43" t="str">
        <f t="shared" si="1"/>
        <v>Exeter, 3.000m</v>
      </c>
    </row>
    <row r="24" spans="1:26" s="43" customFormat="1" ht="12.75">
      <c r="A24" s="41" t="s">
        <v>296</v>
      </c>
      <c r="B24" s="42" t="s">
        <v>297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>
        <v>3</v>
      </c>
      <c r="U24" s="42"/>
      <c r="V24" s="42"/>
      <c r="W24" s="42"/>
      <c r="X24" s="42"/>
      <c r="Y24" s="42">
        <f t="shared" si="0"/>
        <v>1</v>
      </c>
      <c r="Z24" s="43" t="str">
        <f t="shared" si="1"/>
        <v>Adventstevne, Ranheimshallen</v>
      </c>
    </row>
    <row r="25" spans="1:26" s="43" customFormat="1" ht="12.75">
      <c r="A25" s="41" t="s">
        <v>298</v>
      </c>
      <c r="B25" s="42" t="s">
        <v>299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v>2</v>
      </c>
      <c r="P25" s="42"/>
      <c r="Q25" s="42"/>
      <c r="R25" s="42"/>
      <c r="S25" s="42"/>
      <c r="T25" s="42"/>
      <c r="U25" s="42"/>
      <c r="V25" s="42"/>
      <c r="W25" s="42"/>
      <c r="X25" s="42"/>
      <c r="Y25" s="42">
        <f t="shared" si="0"/>
        <v>1</v>
      </c>
      <c r="Z25" s="43" t="str">
        <f t="shared" si="1"/>
        <v>Adventstevne, Steinkjerhallen</v>
      </c>
    </row>
    <row r="26" spans="1:25" s="43" customFormat="1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s="43" customFormat="1" ht="7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s="43" customFormat="1" ht="21" customHeight="1" thickBot="1">
      <c r="A28" s="44"/>
      <c r="B28" s="42" t="s">
        <v>173</v>
      </c>
      <c r="C28" s="45">
        <f aca="true" t="shared" si="2" ref="C28:X28">COUNTA(C3:C27)</f>
        <v>2</v>
      </c>
      <c r="D28" s="45">
        <f t="shared" si="2"/>
        <v>1</v>
      </c>
      <c r="E28" s="45">
        <f t="shared" si="2"/>
        <v>6</v>
      </c>
      <c r="F28" s="45">
        <f t="shared" si="2"/>
        <v>2</v>
      </c>
      <c r="G28" s="45">
        <f t="shared" si="2"/>
        <v>1</v>
      </c>
      <c r="H28" s="45">
        <f t="shared" si="2"/>
        <v>2</v>
      </c>
      <c r="I28" s="45">
        <f t="shared" si="2"/>
        <v>2</v>
      </c>
      <c r="J28" s="45">
        <f t="shared" si="2"/>
        <v>1</v>
      </c>
      <c r="K28" s="45">
        <f t="shared" si="2"/>
        <v>1</v>
      </c>
      <c r="L28" s="45">
        <f t="shared" si="2"/>
        <v>1</v>
      </c>
      <c r="M28" s="45">
        <f t="shared" si="2"/>
        <v>2</v>
      </c>
      <c r="N28" s="45">
        <f t="shared" si="2"/>
        <v>6</v>
      </c>
      <c r="O28" s="45">
        <f t="shared" si="2"/>
        <v>6</v>
      </c>
      <c r="P28" s="45">
        <f t="shared" si="2"/>
        <v>1</v>
      </c>
      <c r="Q28" s="45">
        <f t="shared" si="2"/>
        <v>1</v>
      </c>
      <c r="R28" s="45">
        <f t="shared" si="2"/>
        <v>1</v>
      </c>
      <c r="S28" s="45">
        <f t="shared" si="2"/>
        <v>2</v>
      </c>
      <c r="T28" s="45">
        <f t="shared" si="2"/>
        <v>11</v>
      </c>
      <c r="U28" s="45">
        <f t="shared" si="2"/>
        <v>1</v>
      </c>
      <c r="V28" s="45">
        <f t="shared" si="2"/>
        <v>2</v>
      </c>
      <c r="W28" s="45">
        <f t="shared" si="2"/>
        <v>3</v>
      </c>
      <c r="X28" s="45">
        <f t="shared" si="2"/>
        <v>1</v>
      </c>
      <c r="Y28" s="45">
        <f>SUM(Y3:Y27)</f>
        <v>56</v>
      </c>
    </row>
    <row r="29" spans="1:26" s="43" customFormat="1" ht="13.5" thickTop="1">
      <c r="A29" s="46"/>
      <c r="B29" s="43" t="s">
        <v>129</v>
      </c>
      <c r="Y29" s="43">
        <v>45</v>
      </c>
      <c r="Z29" s="47"/>
    </row>
    <row r="30" spans="3:25" s="11" customFormat="1" ht="15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3:25" s="11" customFormat="1" ht="15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3:25" s="11" customFormat="1" ht="15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3:25" s="11" customFormat="1" ht="15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3:25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3:25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3:25" s="11" customFormat="1" ht="15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3:25" s="11" customFormat="1" ht="15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61" spans="3:25" s="11" customFormat="1" ht="15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</sheetData>
  <sheetProtection/>
  <mergeCells count="1">
    <mergeCell ref="A1:Y1"/>
  </mergeCells>
  <printOptions horizontalCentered="1" verticalCentered="1"/>
  <pageMargins left="0.76" right="0.83" top="0.24" bottom="0.25" header="0.17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4.00390625" style="2" customWidth="1"/>
    <col min="8" max="8" width="5.140625" style="2" bestFit="1" customWidth="1"/>
    <col min="9" max="9" width="4.00390625" style="2" bestFit="1" customWidth="1"/>
    <col min="10" max="11" width="5.140625" style="2" bestFit="1" customWidth="1"/>
    <col min="12" max="16384" width="11.421875" style="2" customWidth="1"/>
  </cols>
  <sheetData>
    <row r="1" spans="1:11" s="3" customFormat="1" ht="20.25">
      <c r="A1" s="20" t="s">
        <v>32</v>
      </c>
      <c r="B1" s="82"/>
      <c r="C1" s="82"/>
      <c r="D1" s="82"/>
      <c r="E1" s="82"/>
      <c r="F1" s="82"/>
      <c r="G1" s="82"/>
      <c r="H1" s="83" t="s">
        <v>16</v>
      </c>
      <c r="I1" s="84"/>
      <c r="J1" s="84"/>
      <c r="K1" s="85"/>
    </row>
    <row r="2" spans="1:11" s="4" customFormat="1" ht="139.5" customHeight="1">
      <c r="A2" s="1">
        <v>2016</v>
      </c>
      <c r="B2" s="13" t="s">
        <v>167</v>
      </c>
      <c r="C2" s="13" t="s">
        <v>96</v>
      </c>
      <c r="D2" s="13" t="s">
        <v>12</v>
      </c>
      <c r="E2" s="13" t="s">
        <v>13</v>
      </c>
      <c r="F2" s="13" t="s">
        <v>41</v>
      </c>
      <c r="G2" s="13" t="s">
        <v>46</v>
      </c>
      <c r="H2" s="14" t="s">
        <v>17</v>
      </c>
      <c r="I2" s="14" t="s">
        <v>22</v>
      </c>
      <c r="J2" s="14" t="s">
        <v>39</v>
      </c>
      <c r="K2" s="5" t="s">
        <v>18</v>
      </c>
    </row>
    <row r="3" spans="1:11" s="24" customFormat="1" ht="13.5">
      <c r="A3" s="21" t="s">
        <v>67</v>
      </c>
      <c r="B3" s="22"/>
      <c r="C3" s="22"/>
      <c r="D3" s="22"/>
      <c r="E3" s="22"/>
      <c r="F3" s="22">
        <v>1</v>
      </c>
      <c r="G3" s="22"/>
      <c r="H3" s="23">
        <f aca="true" t="shared" si="0" ref="H3:H68">SUM(B3:G3)</f>
        <v>1</v>
      </c>
      <c r="I3" s="23"/>
      <c r="J3" s="23">
        <v>6</v>
      </c>
      <c r="K3" s="23">
        <f aca="true" t="shared" si="1" ref="K3:K80">SUM(H3:J3)</f>
        <v>7</v>
      </c>
    </row>
    <row r="4" spans="1:11" s="24" customFormat="1" ht="13.5">
      <c r="A4" s="21" t="s">
        <v>174</v>
      </c>
      <c r="B4" s="22"/>
      <c r="C4" s="22">
        <v>1</v>
      </c>
      <c r="D4" s="22"/>
      <c r="E4" s="22"/>
      <c r="F4" s="22"/>
      <c r="G4" s="22"/>
      <c r="H4" s="23">
        <f t="shared" si="0"/>
        <v>1</v>
      </c>
      <c r="I4" s="23"/>
      <c r="J4" s="23"/>
      <c r="K4" s="23">
        <f t="shared" si="1"/>
        <v>1</v>
      </c>
    </row>
    <row r="5" spans="1:11" s="24" customFormat="1" ht="13.5">
      <c r="A5" s="21" t="s">
        <v>123</v>
      </c>
      <c r="B5" s="22"/>
      <c r="C5" s="22">
        <v>1</v>
      </c>
      <c r="D5" s="22">
        <v>3</v>
      </c>
      <c r="E5" s="22"/>
      <c r="F5" s="22"/>
      <c r="G5" s="22"/>
      <c r="H5" s="23">
        <f t="shared" si="0"/>
        <v>4</v>
      </c>
      <c r="I5" s="23">
        <v>2</v>
      </c>
      <c r="J5" s="23">
        <v>9</v>
      </c>
      <c r="K5" s="23">
        <f t="shared" si="1"/>
        <v>15</v>
      </c>
    </row>
    <row r="6" spans="1:11" s="24" customFormat="1" ht="13.5">
      <c r="A6" s="21" t="s">
        <v>102</v>
      </c>
      <c r="B6" s="22"/>
      <c r="C6" s="22"/>
      <c r="D6" s="22"/>
      <c r="E6" s="22"/>
      <c r="F6" s="22">
        <v>1</v>
      </c>
      <c r="G6" s="22"/>
      <c r="H6" s="23">
        <f t="shared" si="0"/>
        <v>1</v>
      </c>
      <c r="I6" s="23"/>
      <c r="J6" s="23">
        <v>4</v>
      </c>
      <c r="K6" s="23">
        <f t="shared" si="1"/>
        <v>5</v>
      </c>
    </row>
    <row r="7" spans="1:11" s="24" customFormat="1" ht="13.5">
      <c r="A7" s="21" t="s">
        <v>164</v>
      </c>
      <c r="B7" s="22"/>
      <c r="C7" s="22"/>
      <c r="D7" s="22"/>
      <c r="E7" s="22"/>
      <c r="F7" s="22"/>
      <c r="G7" s="22">
        <v>1</v>
      </c>
      <c r="H7" s="23">
        <f t="shared" si="0"/>
        <v>1</v>
      </c>
      <c r="I7" s="23"/>
      <c r="J7" s="23">
        <v>1</v>
      </c>
      <c r="K7" s="23">
        <f t="shared" si="1"/>
        <v>2</v>
      </c>
    </row>
    <row r="8" spans="1:11" s="24" customFormat="1" ht="13.5">
      <c r="A8" s="21" t="s">
        <v>110</v>
      </c>
      <c r="B8" s="22"/>
      <c r="C8" s="22"/>
      <c r="D8" s="22"/>
      <c r="E8" s="22">
        <v>3</v>
      </c>
      <c r="F8" s="22"/>
      <c r="G8" s="22"/>
      <c r="H8" s="23">
        <f t="shared" si="0"/>
        <v>3</v>
      </c>
      <c r="I8" s="23"/>
      <c r="J8" s="23">
        <v>3</v>
      </c>
      <c r="K8" s="23">
        <f t="shared" si="1"/>
        <v>6</v>
      </c>
    </row>
    <row r="9" spans="1:11" s="24" customFormat="1" ht="13.5">
      <c r="A9" s="21" t="s">
        <v>57</v>
      </c>
      <c r="B9" s="22"/>
      <c r="C9" s="22"/>
      <c r="D9" s="22"/>
      <c r="E9" s="22"/>
      <c r="F9" s="22">
        <v>2</v>
      </c>
      <c r="G9" s="22"/>
      <c r="H9" s="23">
        <f t="shared" si="0"/>
        <v>2</v>
      </c>
      <c r="I9" s="23"/>
      <c r="J9" s="23">
        <v>3</v>
      </c>
      <c r="K9" s="23">
        <f t="shared" si="1"/>
        <v>5</v>
      </c>
    </row>
    <row r="10" spans="1:11" s="24" customFormat="1" ht="13.5">
      <c r="A10" s="21" t="s">
        <v>172</v>
      </c>
      <c r="B10" s="22"/>
      <c r="C10" s="22"/>
      <c r="D10" s="22"/>
      <c r="E10" s="22"/>
      <c r="F10" s="22"/>
      <c r="G10" s="22">
        <v>4</v>
      </c>
      <c r="H10" s="23">
        <f t="shared" si="0"/>
        <v>4</v>
      </c>
      <c r="I10" s="23"/>
      <c r="J10" s="23">
        <v>2</v>
      </c>
      <c r="K10" s="23">
        <f t="shared" si="1"/>
        <v>6</v>
      </c>
    </row>
    <row r="11" spans="1:11" s="24" customFormat="1" ht="13.5">
      <c r="A11" s="21" t="s">
        <v>98</v>
      </c>
      <c r="B11" s="22"/>
      <c r="C11" s="22"/>
      <c r="D11" s="22"/>
      <c r="E11" s="22"/>
      <c r="F11" s="22"/>
      <c r="G11" s="22"/>
      <c r="H11" s="23">
        <f t="shared" si="0"/>
        <v>0</v>
      </c>
      <c r="I11" s="23">
        <v>1</v>
      </c>
      <c r="J11" s="23">
        <v>1</v>
      </c>
      <c r="K11" s="23">
        <f t="shared" si="1"/>
        <v>2</v>
      </c>
    </row>
    <row r="12" spans="1:11" s="24" customFormat="1" ht="13.5">
      <c r="A12" s="50" t="s">
        <v>29</v>
      </c>
      <c r="B12" s="22"/>
      <c r="C12" s="22"/>
      <c r="D12" s="22">
        <v>2</v>
      </c>
      <c r="E12" s="22"/>
      <c r="F12" s="22"/>
      <c r="G12" s="22"/>
      <c r="H12" s="23">
        <f t="shared" si="0"/>
        <v>2</v>
      </c>
      <c r="I12" s="23"/>
      <c r="J12" s="23">
        <v>8</v>
      </c>
      <c r="K12" s="23">
        <f t="shared" si="1"/>
        <v>10</v>
      </c>
    </row>
    <row r="13" spans="1:11" s="24" customFormat="1" ht="13.5">
      <c r="A13" s="50" t="s">
        <v>143</v>
      </c>
      <c r="B13" s="22"/>
      <c r="C13" s="22"/>
      <c r="D13" s="22"/>
      <c r="E13" s="22"/>
      <c r="F13" s="22"/>
      <c r="G13" s="22"/>
      <c r="H13" s="23">
        <f t="shared" si="0"/>
        <v>0</v>
      </c>
      <c r="I13" s="23"/>
      <c r="J13" s="23">
        <v>3</v>
      </c>
      <c r="K13" s="23">
        <f t="shared" si="1"/>
        <v>3</v>
      </c>
    </row>
    <row r="14" spans="1:11" s="24" customFormat="1" ht="13.5">
      <c r="A14" s="50" t="s">
        <v>324</v>
      </c>
      <c r="B14" s="22"/>
      <c r="C14" s="22"/>
      <c r="D14" s="22"/>
      <c r="E14" s="22"/>
      <c r="F14" s="22"/>
      <c r="G14" s="22"/>
      <c r="H14" s="23">
        <f t="shared" si="0"/>
        <v>0</v>
      </c>
      <c r="I14" s="23">
        <v>1</v>
      </c>
      <c r="J14" s="23"/>
      <c r="K14" s="23">
        <f t="shared" si="1"/>
        <v>1</v>
      </c>
    </row>
    <row r="15" spans="1:11" s="24" customFormat="1" ht="13.5">
      <c r="A15" s="21" t="s">
        <v>1</v>
      </c>
      <c r="B15" s="22"/>
      <c r="C15" s="22"/>
      <c r="D15" s="22"/>
      <c r="E15" s="22"/>
      <c r="F15" s="22">
        <v>2</v>
      </c>
      <c r="G15" s="22"/>
      <c r="H15" s="23">
        <f t="shared" si="0"/>
        <v>2</v>
      </c>
      <c r="I15" s="23">
        <v>2</v>
      </c>
      <c r="J15" s="23">
        <v>12</v>
      </c>
      <c r="K15" s="23">
        <f t="shared" si="1"/>
        <v>16</v>
      </c>
    </row>
    <row r="16" spans="1:11" s="24" customFormat="1" ht="13.5">
      <c r="A16" s="21" t="s">
        <v>135</v>
      </c>
      <c r="B16" s="22">
        <v>1</v>
      </c>
      <c r="C16" s="22">
        <v>1</v>
      </c>
      <c r="D16" s="22"/>
      <c r="E16" s="22"/>
      <c r="F16" s="22"/>
      <c r="G16" s="22"/>
      <c r="H16" s="23">
        <f t="shared" si="0"/>
        <v>2</v>
      </c>
      <c r="I16" s="23">
        <v>6</v>
      </c>
      <c r="J16" s="23"/>
      <c r="K16" s="23">
        <f t="shared" si="1"/>
        <v>8</v>
      </c>
    </row>
    <row r="17" spans="1:11" s="24" customFormat="1" ht="13.5">
      <c r="A17" s="21" t="s">
        <v>48</v>
      </c>
      <c r="B17" s="22"/>
      <c r="C17" s="22"/>
      <c r="D17" s="22"/>
      <c r="E17" s="22"/>
      <c r="F17" s="22">
        <v>2</v>
      </c>
      <c r="G17" s="22"/>
      <c r="H17" s="23">
        <f t="shared" si="0"/>
        <v>2</v>
      </c>
      <c r="I17" s="23"/>
      <c r="J17" s="23">
        <v>6</v>
      </c>
      <c r="K17" s="23">
        <f t="shared" si="1"/>
        <v>8</v>
      </c>
    </row>
    <row r="18" spans="1:11" s="24" customFormat="1" ht="13.5">
      <c r="A18" s="21" t="s">
        <v>269</v>
      </c>
      <c r="B18" s="22"/>
      <c r="C18" s="22"/>
      <c r="D18" s="22"/>
      <c r="E18" s="22"/>
      <c r="F18" s="22"/>
      <c r="G18" s="22"/>
      <c r="H18" s="23">
        <f t="shared" si="0"/>
        <v>0</v>
      </c>
      <c r="I18" s="23"/>
      <c r="J18" s="23">
        <v>2</v>
      </c>
      <c r="K18" s="23">
        <f t="shared" si="1"/>
        <v>2</v>
      </c>
    </row>
    <row r="19" spans="1:11" s="24" customFormat="1" ht="13.5">
      <c r="A19" s="21" t="s">
        <v>175</v>
      </c>
      <c r="B19" s="22"/>
      <c r="C19" s="22">
        <v>1</v>
      </c>
      <c r="D19" s="22">
        <v>3</v>
      </c>
      <c r="E19" s="22"/>
      <c r="F19" s="22"/>
      <c r="G19" s="22"/>
      <c r="H19" s="23">
        <f t="shared" si="0"/>
        <v>4</v>
      </c>
      <c r="I19" s="23">
        <v>2</v>
      </c>
      <c r="J19" s="23">
        <v>5</v>
      </c>
      <c r="K19" s="23">
        <f t="shared" si="1"/>
        <v>11</v>
      </c>
    </row>
    <row r="20" spans="1:11" s="24" customFormat="1" ht="13.5">
      <c r="A20" s="21" t="s">
        <v>2</v>
      </c>
      <c r="B20" s="22"/>
      <c r="C20" s="22"/>
      <c r="D20" s="22"/>
      <c r="E20" s="22">
        <v>1</v>
      </c>
      <c r="F20" s="22"/>
      <c r="G20" s="22"/>
      <c r="H20" s="23">
        <f t="shared" si="0"/>
        <v>1</v>
      </c>
      <c r="I20" s="23"/>
      <c r="J20" s="23">
        <v>3</v>
      </c>
      <c r="K20" s="23">
        <f t="shared" si="1"/>
        <v>4</v>
      </c>
    </row>
    <row r="21" spans="1:11" s="24" customFormat="1" ht="13.5">
      <c r="A21" s="21" t="s">
        <v>107</v>
      </c>
      <c r="B21" s="22"/>
      <c r="C21" s="22"/>
      <c r="D21" s="22"/>
      <c r="E21" s="22"/>
      <c r="F21" s="22"/>
      <c r="G21" s="22"/>
      <c r="H21" s="23">
        <f t="shared" si="0"/>
        <v>0</v>
      </c>
      <c r="I21" s="23"/>
      <c r="J21" s="23">
        <v>5</v>
      </c>
      <c r="K21" s="23">
        <f t="shared" si="1"/>
        <v>5</v>
      </c>
    </row>
    <row r="22" spans="1:11" s="24" customFormat="1" ht="13.5">
      <c r="A22" s="21" t="s">
        <v>78</v>
      </c>
      <c r="B22" s="22"/>
      <c r="C22" s="22"/>
      <c r="D22" s="22"/>
      <c r="E22" s="22">
        <v>2</v>
      </c>
      <c r="F22" s="22"/>
      <c r="G22" s="22"/>
      <c r="H22" s="23">
        <f t="shared" si="0"/>
        <v>2</v>
      </c>
      <c r="I22" s="23">
        <v>2</v>
      </c>
      <c r="J22" s="23">
        <v>11</v>
      </c>
      <c r="K22" s="23">
        <f t="shared" si="1"/>
        <v>15</v>
      </c>
    </row>
    <row r="23" spans="1:11" s="24" customFormat="1" ht="13.5">
      <c r="A23" s="21" t="s">
        <v>74</v>
      </c>
      <c r="B23" s="22"/>
      <c r="C23" s="22"/>
      <c r="D23" s="22"/>
      <c r="E23" s="22"/>
      <c r="F23" s="22"/>
      <c r="G23" s="22"/>
      <c r="H23" s="23">
        <f t="shared" si="0"/>
        <v>0</v>
      </c>
      <c r="I23" s="23">
        <v>1</v>
      </c>
      <c r="J23" s="23">
        <v>1</v>
      </c>
      <c r="K23" s="23">
        <f t="shared" si="1"/>
        <v>2</v>
      </c>
    </row>
    <row r="24" spans="1:11" s="24" customFormat="1" ht="13.5">
      <c r="A24" s="21" t="s">
        <v>20</v>
      </c>
      <c r="B24" s="22"/>
      <c r="C24" s="22"/>
      <c r="D24" s="22"/>
      <c r="E24" s="22">
        <v>2</v>
      </c>
      <c r="F24" s="22"/>
      <c r="G24" s="22"/>
      <c r="H24" s="23">
        <f t="shared" si="0"/>
        <v>2</v>
      </c>
      <c r="I24" s="23">
        <v>1</v>
      </c>
      <c r="J24" s="23">
        <v>3</v>
      </c>
      <c r="K24" s="23">
        <f t="shared" si="1"/>
        <v>6</v>
      </c>
    </row>
    <row r="25" spans="1:11" s="24" customFormat="1" ht="13.5">
      <c r="A25" s="21" t="s">
        <v>130</v>
      </c>
      <c r="B25" s="22"/>
      <c r="C25" s="22"/>
      <c r="D25" s="22"/>
      <c r="E25" s="22"/>
      <c r="F25" s="22"/>
      <c r="G25" s="22"/>
      <c r="H25" s="23">
        <f t="shared" si="0"/>
        <v>0</v>
      </c>
      <c r="I25" s="23">
        <v>1</v>
      </c>
      <c r="J25" s="23"/>
      <c r="K25" s="23">
        <f t="shared" si="1"/>
        <v>1</v>
      </c>
    </row>
    <row r="26" spans="1:11" s="24" customFormat="1" ht="13.5">
      <c r="A26" s="21" t="s">
        <v>183</v>
      </c>
      <c r="B26" s="22"/>
      <c r="C26" s="22">
        <v>1</v>
      </c>
      <c r="D26" s="22">
        <v>2</v>
      </c>
      <c r="E26" s="22"/>
      <c r="F26" s="22"/>
      <c r="G26" s="22"/>
      <c r="H26" s="23">
        <f t="shared" si="0"/>
        <v>3</v>
      </c>
      <c r="I26" s="23">
        <v>2</v>
      </c>
      <c r="J26" s="23">
        <v>15</v>
      </c>
      <c r="K26" s="23">
        <f t="shared" si="1"/>
        <v>20</v>
      </c>
    </row>
    <row r="27" spans="1:11" s="24" customFormat="1" ht="13.5">
      <c r="A27" s="21" t="s">
        <v>124</v>
      </c>
      <c r="B27" s="22"/>
      <c r="C27" s="22">
        <v>1</v>
      </c>
      <c r="D27" s="22">
        <v>5</v>
      </c>
      <c r="E27" s="22"/>
      <c r="F27" s="22"/>
      <c r="G27" s="22"/>
      <c r="H27" s="23">
        <f t="shared" si="0"/>
        <v>6</v>
      </c>
      <c r="I27" s="23">
        <v>6</v>
      </c>
      <c r="J27" s="23">
        <v>20</v>
      </c>
      <c r="K27" s="23">
        <f t="shared" si="1"/>
        <v>32</v>
      </c>
    </row>
    <row r="28" spans="1:11" s="24" customFormat="1" ht="13.5">
      <c r="A28" s="21" t="s">
        <v>345</v>
      </c>
      <c r="B28" s="22"/>
      <c r="C28" s="22"/>
      <c r="D28" s="22"/>
      <c r="E28" s="22"/>
      <c r="F28" s="22"/>
      <c r="G28" s="22"/>
      <c r="H28" s="23">
        <f t="shared" si="0"/>
        <v>0</v>
      </c>
      <c r="I28" s="23"/>
      <c r="J28" s="23">
        <v>1</v>
      </c>
      <c r="K28" s="23">
        <f t="shared" si="1"/>
        <v>1</v>
      </c>
    </row>
    <row r="29" spans="1:11" s="24" customFormat="1" ht="13.5">
      <c r="A29" s="21" t="s">
        <v>61</v>
      </c>
      <c r="B29" s="22"/>
      <c r="C29" s="22"/>
      <c r="D29" s="22"/>
      <c r="E29" s="22"/>
      <c r="F29" s="22"/>
      <c r="G29" s="22"/>
      <c r="H29" s="23">
        <f t="shared" si="0"/>
        <v>0</v>
      </c>
      <c r="I29" s="23"/>
      <c r="J29" s="23">
        <v>2</v>
      </c>
      <c r="K29" s="23">
        <f t="shared" si="1"/>
        <v>2</v>
      </c>
    </row>
    <row r="30" spans="1:11" s="24" customFormat="1" ht="13.5">
      <c r="A30" s="50" t="s">
        <v>26</v>
      </c>
      <c r="B30" s="22"/>
      <c r="C30" s="22"/>
      <c r="D30" s="22">
        <v>3</v>
      </c>
      <c r="E30" s="22"/>
      <c r="F30" s="22"/>
      <c r="G30" s="22"/>
      <c r="H30" s="23">
        <f t="shared" si="0"/>
        <v>3</v>
      </c>
      <c r="I30" s="23"/>
      <c r="J30" s="23">
        <v>4</v>
      </c>
      <c r="K30" s="23">
        <f t="shared" si="1"/>
        <v>7</v>
      </c>
    </row>
    <row r="31" spans="1:11" s="24" customFormat="1" ht="13.5">
      <c r="A31" s="50" t="s">
        <v>176</v>
      </c>
      <c r="B31" s="22"/>
      <c r="C31" s="22"/>
      <c r="D31" s="22"/>
      <c r="E31" s="22">
        <v>2</v>
      </c>
      <c r="F31" s="22"/>
      <c r="G31" s="22"/>
      <c r="H31" s="23">
        <f t="shared" si="0"/>
        <v>2</v>
      </c>
      <c r="I31" s="23"/>
      <c r="J31" s="23"/>
      <c r="K31" s="23">
        <f t="shared" si="1"/>
        <v>2</v>
      </c>
    </row>
    <row r="32" spans="1:11" s="24" customFormat="1" ht="13.5">
      <c r="A32" s="50" t="s">
        <v>69</v>
      </c>
      <c r="B32" s="22"/>
      <c r="C32" s="22"/>
      <c r="D32" s="22"/>
      <c r="E32" s="22"/>
      <c r="F32" s="22">
        <v>2</v>
      </c>
      <c r="G32" s="22"/>
      <c r="H32" s="23">
        <f t="shared" si="0"/>
        <v>2</v>
      </c>
      <c r="I32" s="23"/>
      <c r="J32" s="23">
        <v>3</v>
      </c>
      <c r="K32" s="23">
        <f t="shared" si="1"/>
        <v>5</v>
      </c>
    </row>
    <row r="33" spans="1:11" s="24" customFormat="1" ht="13.5">
      <c r="A33" s="50" t="s">
        <v>111</v>
      </c>
      <c r="B33" s="22"/>
      <c r="C33" s="22">
        <v>1</v>
      </c>
      <c r="D33" s="22"/>
      <c r="E33" s="22"/>
      <c r="F33" s="22"/>
      <c r="G33" s="22"/>
      <c r="H33" s="23">
        <f t="shared" si="0"/>
        <v>1</v>
      </c>
      <c r="I33" s="23"/>
      <c r="J33" s="23">
        <v>5</v>
      </c>
      <c r="K33" s="23">
        <f t="shared" si="1"/>
        <v>6</v>
      </c>
    </row>
    <row r="34" spans="1:11" s="24" customFormat="1" ht="13.5">
      <c r="A34" s="50" t="s">
        <v>153</v>
      </c>
      <c r="B34" s="22"/>
      <c r="C34" s="22"/>
      <c r="D34" s="22"/>
      <c r="E34" s="22"/>
      <c r="F34" s="22"/>
      <c r="G34" s="22">
        <v>1</v>
      </c>
      <c r="H34" s="23">
        <f t="shared" si="0"/>
        <v>1</v>
      </c>
      <c r="I34" s="23"/>
      <c r="J34" s="23"/>
      <c r="K34" s="23">
        <f t="shared" si="1"/>
        <v>1</v>
      </c>
    </row>
    <row r="35" spans="1:11" s="24" customFormat="1" ht="13.5">
      <c r="A35" s="50" t="s">
        <v>35</v>
      </c>
      <c r="B35" s="22">
        <v>1</v>
      </c>
      <c r="C35" s="22">
        <v>1</v>
      </c>
      <c r="D35" s="22">
        <v>5</v>
      </c>
      <c r="E35" s="22">
        <v>1</v>
      </c>
      <c r="F35" s="22"/>
      <c r="G35" s="22"/>
      <c r="H35" s="23">
        <f t="shared" si="0"/>
        <v>8</v>
      </c>
      <c r="I35" s="23">
        <v>6</v>
      </c>
      <c r="J35" s="23">
        <v>11</v>
      </c>
      <c r="K35" s="23">
        <f t="shared" si="1"/>
        <v>25</v>
      </c>
    </row>
    <row r="36" spans="1:11" s="24" customFormat="1" ht="13.5">
      <c r="A36" s="50" t="s">
        <v>189</v>
      </c>
      <c r="B36" s="22"/>
      <c r="C36" s="22"/>
      <c r="D36" s="22"/>
      <c r="E36" s="22"/>
      <c r="F36" s="22"/>
      <c r="G36" s="22">
        <v>2</v>
      </c>
      <c r="H36" s="23">
        <f t="shared" si="0"/>
        <v>2</v>
      </c>
      <c r="I36" s="23"/>
      <c r="J36" s="23"/>
      <c r="K36" s="23">
        <f t="shared" si="1"/>
        <v>2</v>
      </c>
    </row>
    <row r="37" spans="1:11" s="24" customFormat="1" ht="13.5">
      <c r="A37" s="50" t="s">
        <v>125</v>
      </c>
      <c r="B37" s="22"/>
      <c r="C37" s="22"/>
      <c r="D37" s="22"/>
      <c r="E37" s="22">
        <v>4</v>
      </c>
      <c r="F37" s="22"/>
      <c r="G37" s="22"/>
      <c r="H37" s="23">
        <f t="shared" si="0"/>
        <v>4</v>
      </c>
      <c r="I37" s="23"/>
      <c r="J37" s="23">
        <v>9</v>
      </c>
      <c r="K37" s="23">
        <f t="shared" si="1"/>
        <v>13</v>
      </c>
    </row>
    <row r="38" spans="1:11" s="24" customFormat="1" ht="13.5">
      <c r="A38" s="50" t="s">
        <v>349</v>
      </c>
      <c r="B38" s="22"/>
      <c r="C38" s="22"/>
      <c r="D38" s="22"/>
      <c r="E38" s="22"/>
      <c r="F38" s="22"/>
      <c r="G38" s="22"/>
      <c r="H38" s="23">
        <f t="shared" si="0"/>
        <v>0</v>
      </c>
      <c r="I38" s="23"/>
      <c r="J38" s="23">
        <v>1</v>
      </c>
      <c r="K38" s="23">
        <f t="shared" si="1"/>
        <v>1</v>
      </c>
    </row>
    <row r="39" spans="1:11" s="24" customFormat="1" ht="13.5">
      <c r="A39" s="50" t="s">
        <v>330</v>
      </c>
      <c r="B39" s="22"/>
      <c r="C39" s="22"/>
      <c r="D39" s="22"/>
      <c r="E39" s="22"/>
      <c r="F39" s="22"/>
      <c r="G39" s="22"/>
      <c r="H39" s="23">
        <f t="shared" si="0"/>
        <v>0</v>
      </c>
      <c r="I39" s="23"/>
      <c r="J39" s="23">
        <v>2</v>
      </c>
      <c r="K39" s="23">
        <f t="shared" si="1"/>
        <v>2</v>
      </c>
    </row>
    <row r="40" spans="1:11" s="24" customFormat="1" ht="13.5">
      <c r="A40" s="21" t="s">
        <v>62</v>
      </c>
      <c r="B40" s="22"/>
      <c r="C40" s="22"/>
      <c r="D40" s="22">
        <v>1</v>
      </c>
      <c r="E40" s="22"/>
      <c r="F40" s="22"/>
      <c r="G40" s="22"/>
      <c r="H40" s="23">
        <f t="shared" si="0"/>
        <v>1</v>
      </c>
      <c r="I40" s="23"/>
      <c r="J40" s="23">
        <v>4</v>
      </c>
      <c r="K40" s="23">
        <f t="shared" si="1"/>
        <v>5</v>
      </c>
    </row>
    <row r="41" spans="1:11" s="24" customFormat="1" ht="13.5">
      <c r="A41" s="21" t="s">
        <v>53</v>
      </c>
      <c r="B41" s="22"/>
      <c r="C41" s="22"/>
      <c r="D41" s="22">
        <v>3</v>
      </c>
      <c r="E41" s="22"/>
      <c r="F41" s="22"/>
      <c r="G41" s="22"/>
      <c r="H41" s="23">
        <f t="shared" si="0"/>
        <v>3</v>
      </c>
      <c r="I41" s="23"/>
      <c r="J41" s="23">
        <v>3</v>
      </c>
      <c r="K41" s="23">
        <f t="shared" si="1"/>
        <v>6</v>
      </c>
    </row>
    <row r="42" spans="1:11" s="24" customFormat="1" ht="13.5">
      <c r="A42" s="21" t="s">
        <v>187</v>
      </c>
      <c r="B42" s="22"/>
      <c r="C42" s="22"/>
      <c r="D42" s="22"/>
      <c r="E42" s="22">
        <v>2</v>
      </c>
      <c r="F42" s="22"/>
      <c r="G42" s="22"/>
      <c r="H42" s="23">
        <f t="shared" si="0"/>
        <v>2</v>
      </c>
      <c r="I42" s="23"/>
      <c r="J42" s="23"/>
      <c r="K42" s="23">
        <f t="shared" si="1"/>
        <v>2</v>
      </c>
    </row>
    <row r="43" spans="1:11" s="24" customFormat="1" ht="13.5">
      <c r="A43" s="21" t="s">
        <v>171</v>
      </c>
      <c r="B43" s="22"/>
      <c r="C43" s="22"/>
      <c r="D43" s="22"/>
      <c r="E43" s="22"/>
      <c r="F43" s="22">
        <v>1</v>
      </c>
      <c r="G43" s="22"/>
      <c r="H43" s="23">
        <f t="shared" si="0"/>
        <v>1</v>
      </c>
      <c r="I43" s="23"/>
      <c r="J43" s="23"/>
      <c r="K43" s="23">
        <f t="shared" si="1"/>
        <v>1</v>
      </c>
    </row>
    <row r="44" spans="1:11" s="24" customFormat="1" ht="13.5">
      <c r="A44" s="21" t="s">
        <v>3</v>
      </c>
      <c r="B44" s="22"/>
      <c r="C44" s="22"/>
      <c r="D44" s="22"/>
      <c r="E44" s="22"/>
      <c r="F44" s="22">
        <v>1</v>
      </c>
      <c r="G44" s="22"/>
      <c r="H44" s="23">
        <f t="shared" si="0"/>
        <v>1</v>
      </c>
      <c r="I44" s="23"/>
      <c r="J44" s="23">
        <v>3</v>
      </c>
      <c r="K44" s="23">
        <f t="shared" si="1"/>
        <v>4</v>
      </c>
    </row>
    <row r="45" spans="1:11" s="24" customFormat="1" ht="13.5">
      <c r="A45" s="21" t="s">
        <v>120</v>
      </c>
      <c r="B45" s="22"/>
      <c r="C45" s="22"/>
      <c r="D45" s="22"/>
      <c r="E45" s="22"/>
      <c r="F45" s="22"/>
      <c r="G45" s="22"/>
      <c r="H45" s="23">
        <f t="shared" si="0"/>
        <v>0</v>
      </c>
      <c r="I45" s="23"/>
      <c r="J45" s="23">
        <v>3</v>
      </c>
      <c r="K45" s="23">
        <f t="shared" si="1"/>
        <v>3</v>
      </c>
    </row>
    <row r="46" spans="1:11" s="24" customFormat="1" ht="13.5">
      <c r="A46" s="21" t="s">
        <v>36</v>
      </c>
      <c r="B46" s="22">
        <v>1</v>
      </c>
      <c r="C46" s="22">
        <v>1</v>
      </c>
      <c r="D46" s="22">
        <v>3</v>
      </c>
      <c r="E46" s="22"/>
      <c r="F46" s="22"/>
      <c r="G46" s="22"/>
      <c r="H46" s="23">
        <f t="shared" si="0"/>
        <v>5</v>
      </c>
      <c r="I46" s="23">
        <v>1</v>
      </c>
      <c r="J46" s="23">
        <v>3</v>
      </c>
      <c r="K46" s="23">
        <f t="shared" si="1"/>
        <v>9</v>
      </c>
    </row>
    <row r="47" spans="1:11" s="24" customFormat="1" ht="13.5">
      <c r="A47" s="21" t="s">
        <v>268</v>
      </c>
      <c r="B47" s="22"/>
      <c r="C47" s="22"/>
      <c r="D47" s="22"/>
      <c r="E47" s="22"/>
      <c r="F47" s="22"/>
      <c r="G47" s="22"/>
      <c r="H47" s="23">
        <f t="shared" si="0"/>
        <v>0</v>
      </c>
      <c r="I47" s="23"/>
      <c r="J47" s="23">
        <v>1</v>
      </c>
      <c r="K47" s="23">
        <f t="shared" si="1"/>
        <v>1</v>
      </c>
    </row>
    <row r="48" spans="1:11" s="24" customFormat="1" ht="13.5">
      <c r="A48" s="21" t="s">
        <v>79</v>
      </c>
      <c r="B48" s="22"/>
      <c r="C48" s="22"/>
      <c r="D48" s="22"/>
      <c r="E48" s="22"/>
      <c r="F48" s="22"/>
      <c r="G48" s="22">
        <v>3</v>
      </c>
      <c r="H48" s="23">
        <f t="shared" si="0"/>
        <v>3</v>
      </c>
      <c r="I48" s="23"/>
      <c r="J48" s="23">
        <v>2</v>
      </c>
      <c r="K48" s="23">
        <f t="shared" si="1"/>
        <v>5</v>
      </c>
    </row>
    <row r="49" spans="1:11" s="24" customFormat="1" ht="13.5">
      <c r="A49" s="21" t="s">
        <v>126</v>
      </c>
      <c r="B49" s="22"/>
      <c r="C49" s="22"/>
      <c r="D49" s="22"/>
      <c r="E49" s="22"/>
      <c r="F49" s="22"/>
      <c r="G49" s="22"/>
      <c r="H49" s="23">
        <f t="shared" si="0"/>
        <v>0</v>
      </c>
      <c r="I49" s="23"/>
      <c r="J49" s="23">
        <v>4</v>
      </c>
      <c r="K49" s="23">
        <f t="shared" si="1"/>
        <v>4</v>
      </c>
    </row>
    <row r="50" spans="1:11" s="24" customFormat="1" ht="13.5">
      <c r="A50" s="21" t="s">
        <v>28</v>
      </c>
      <c r="B50" s="22"/>
      <c r="C50" s="22"/>
      <c r="D50" s="22">
        <v>3</v>
      </c>
      <c r="E50" s="22"/>
      <c r="F50" s="22"/>
      <c r="G50" s="22"/>
      <c r="H50" s="23">
        <f t="shared" si="0"/>
        <v>3</v>
      </c>
      <c r="I50" s="23"/>
      <c r="J50" s="23">
        <v>8</v>
      </c>
      <c r="K50" s="23">
        <f t="shared" si="1"/>
        <v>11</v>
      </c>
    </row>
    <row r="51" spans="1:11" s="24" customFormat="1" ht="13.5">
      <c r="A51" s="21" t="s">
        <v>64</v>
      </c>
      <c r="B51" s="22"/>
      <c r="C51" s="22"/>
      <c r="D51" s="22"/>
      <c r="E51" s="22">
        <v>2</v>
      </c>
      <c r="F51" s="22"/>
      <c r="G51" s="22"/>
      <c r="H51" s="23">
        <f t="shared" si="0"/>
        <v>2</v>
      </c>
      <c r="I51" s="23"/>
      <c r="J51" s="23"/>
      <c r="K51" s="23">
        <f t="shared" si="1"/>
        <v>2</v>
      </c>
    </row>
    <row r="52" spans="1:11" s="24" customFormat="1" ht="13.5">
      <c r="A52" s="21" t="s">
        <v>49</v>
      </c>
      <c r="B52" s="22"/>
      <c r="C52" s="22"/>
      <c r="D52" s="22"/>
      <c r="E52" s="22"/>
      <c r="F52" s="22"/>
      <c r="G52" s="22"/>
      <c r="H52" s="23">
        <f t="shared" si="0"/>
        <v>0</v>
      </c>
      <c r="I52" s="23"/>
      <c r="J52" s="23">
        <v>1</v>
      </c>
      <c r="K52" s="23">
        <f t="shared" si="1"/>
        <v>1</v>
      </c>
    </row>
    <row r="53" spans="1:11" s="24" customFormat="1" ht="13.5">
      <c r="A53" s="21" t="s">
        <v>95</v>
      </c>
      <c r="B53" s="22">
        <v>1</v>
      </c>
      <c r="C53" s="22">
        <v>1</v>
      </c>
      <c r="D53" s="22"/>
      <c r="E53" s="22"/>
      <c r="F53" s="22"/>
      <c r="G53" s="22"/>
      <c r="H53" s="23">
        <f t="shared" si="0"/>
        <v>2</v>
      </c>
      <c r="I53" s="23">
        <v>1</v>
      </c>
      <c r="J53" s="23"/>
      <c r="K53" s="23">
        <f t="shared" si="1"/>
        <v>3</v>
      </c>
    </row>
    <row r="54" spans="1:11" s="24" customFormat="1" ht="13.5">
      <c r="A54" s="21" t="s">
        <v>40</v>
      </c>
      <c r="B54" s="22"/>
      <c r="C54" s="22"/>
      <c r="D54" s="22">
        <v>2</v>
      </c>
      <c r="E54" s="22"/>
      <c r="F54" s="22"/>
      <c r="G54" s="22"/>
      <c r="H54" s="23">
        <f t="shared" si="0"/>
        <v>2</v>
      </c>
      <c r="I54" s="23"/>
      <c r="J54" s="23">
        <v>4</v>
      </c>
      <c r="K54" s="23">
        <f t="shared" si="1"/>
        <v>6</v>
      </c>
    </row>
    <row r="55" spans="1:11" s="24" customFormat="1" ht="14.25" customHeight="1">
      <c r="A55" s="21" t="s">
        <v>27</v>
      </c>
      <c r="B55" s="22"/>
      <c r="C55" s="22"/>
      <c r="D55" s="22"/>
      <c r="E55" s="22"/>
      <c r="F55" s="22"/>
      <c r="G55" s="22"/>
      <c r="H55" s="23">
        <f t="shared" si="0"/>
        <v>0</v>
      </c>
      <c r="I55" s="23"/>
      <c r="J55" s="23">
        <v>3</v>
      </c>
      <c r="K55" s="23">
        <f t="shared" si="1"/>
        <v>3</v>
      </c>
    </row>
    <row r="56" spans="1:11" s="24" customFormat="1" ht="14.25" customHeight="1">
      <c r="A56" s="21" t="s">
        <v>177</v>
      </c>
      <c r="B56" s="22"/>
      <c r="C56" s="22"/>
      <c r="D56" s="22"/>
      <c r="E56" s="22"/>
      <c r="F56" s="22"/>
      <c r="G56" s="22"/>
      <c r="H56" s="23">
        <f t="shared" si="0"/>
        <v>0</v>
      </c>
      <c r="I56" s="23"/>
      <c r="J56" s="23">
        <v>2</v>
      </c>
      <c r="K56" s="23">
        <f t="shared" si="1"/>
        <v>2</v>
      </c>
    </row>
    <row r="57" spans="1:11" s="24" customFormat="1" ht="14.25" customHeight="1">
      <c r="A57" s="21" t="s">
        <v>101</v>
      </c>
      <c r="B57" s="22"/>
      <c r="C57" s="22"/>
      <c r="D57" s="22"/>
      <c r="E57" s="22"/>
      <c r="F57" s="22"/>
      <c r="G57" s="22"/>
      <c r="H57" s="23">
        <f t="shared" si="0"/>
        <v>0</v>
      </c>
      <c r="I57" s="23"/>
      <c r="J57" s="23">
        <v>5</v>
      </c>
      <c r="K57" s="23">
        <f t="shared" si="1"/>
        <v>5</v>
      </c>
    </row>
    <row r="58" spans="1:11" s="24" customFormat="1" ht="13.5">
      <c r="A58" s="21" t="s">
        <v>65</v>
      </c>
      <c r="B58" s="22"/>
      <c r="C58" s="22"/>
      <c r="D58" s="22"/>
      <c r="E58" s="22"/>
      <c r="F58" s="22"/>
      <c r="G58" s="22"/>
      <c r="H58" s="23">
        <f t="shared" si="0"/>
        <v>0</v>
      </c>
      <c r="I58" s="23"/>
      <c r="J58" s="23">
        <v>2</v>
      </c>
      <c r="K58" s="23">
        <f t="shared" si="1"/>
        <v>2</v>
      </c>
    </row>
    <row r="59" spans="1:11" s="24" customFormat="1" ht="13.5">
      <c r="A59" s="21" t="s">
        <v>185</v>
      </c>
      <c r="B59" s="22">
        <v>1</v>
      </c>
      <c r="C59" s="22">
        <v>1</v>
      </c>
      <c r="D59" s="22"/>
      <c r="E59" s="22">
        <v>3</v>
      </c>
      <c r="F59" s="22"/>
      <c r="G59" s="22"/>
      <c r="H59" s="23">
        <f t="shared" si="0"/>
        <v>5</v>
      </c>
      <c r="I59" s="23"/>
      <c r="J59" s="23">
        <v>17</v>
      </c>
      <c r="K59" s="23">
        <f t="shared" si="1"/>
        <v>22</v>
      </c>
    </row>
    <row r="60" spans="1:11" s="24" customFormat="1" ht="13.5">
      <c r="A60" s="21" t="s">
        <v>43</v>
      </c>
      <c r="B60" s="22"/>
      <c r="C60" s="22"/>
      <c r="D60" s="22"/>
      <c r="E60" s="22">
        <v>1</v>
      </c>
      <c r="F60" s="22"/>
      <c r="G60" s="22"/>
      <c r="H60" s="23">
        <f t="shared" si="0"/>
        <v>1</v>
      </c>
      <c r="I60" s="23"/>
      <c r="J60" s="23">
        <v>8</v>
      </c>
      <c r="K60" s="23">
        <f t="shared" si="1"/>
        <v>9</v>
      </c>
    </row>
    <row r="61" spans="1:11" s="24" customFormat="1" ht="13.5">
      <c r="A61" s="21" t="s">
        <v>182</v>
      </c>
      <c r="B61" s="22">
        <v>1</v>
      </c>
      <c r="C61" s="22"/>
      <c r="D61" s="22">
        <v>2</v>
      </c>
      <c r="E61" s="22">
        <v>1</v>
      </c>
      <c r="F61" s="22"/>
      <c r="G61" s="22"/>
      <c r="H61" s="23">
        <f t="shared" si="0"/>
        <v>4</v>
      </c>
      <c r="I61" s="23">
        <v>1</v>
      </c>
      <c r="J61" s="23">
        <v>13</v>
      </c>
      <c r="K61" s="23">
        <f t="shared" si="1"/>
        <v>18</v>
      </c>
    </row>
    <row r="62" spans="1:11" s="24" customFormat="1" ht="13.5">
      <c r="A62" s="21" t="s">
        <v>37</v>
      </c>
      <c r="B62" s="22"/>
      <c r="C62" s="22"/>
      <c r="D62" s="22">
        <v>2</v>
      </c>
      <c r="E62" s="22"/>
      <c r="F62" s="22"/>
      <c r="G62" s="22"/>
      <c r="H62" s="23">
        <f t="shared" si="0"/>
        <v>2</v>
      </c>
      <c r="I62" s="23"/>
      <c r="J62" s="23">
        <v>1</v>
      </c>
      <c r="K62" s="23">
        <f t="shared" si="1"/>
        <v>3</v>
      </c>
    </row>
    <row r="63" spans="1:11" s="24" customFormat="1" ht="13.5">
      <c r="A63" s="21" t="s">
        <v>127</v>
      </c>
      <c r="B63" s="22"/>
      <c r="C63" s="22"/>
      <c r="D63" s="22"/>
      <c r="E63" s="22"/>
      <c r="F63" s="22"/>
      <c r="G63" s="22"/>
      <c r="H63" s="23">
        <f t="shared" si="0"/>
        <v>0</v>
      </c>
      <c r="I63" s="23">
        <v>2</v>
      </c>
      <c r="J63" s="23">
        <v>1</v>
      </c>
      <c r="K63" s="23">
        <f t="shared" si="1"/>
        <v>3</v>
      </c>
    </row>
    <row r="64" spans="1:11" s="24" customFormat="1" ht="13.5">
      <c r="A64" s="21" t="s">
        <v>80</v>
      </c>
      <c r="B64" s="22"/>
      <c r="C64" s="22"/>
      <c r="D64" s="22">
        <v>1</v>
      </c>
      <c r="E64" s="22"/>
      <c r="F64" s="22"/>
      <c r="G64" s="22"/>
      <c r="H64" s="23">
        <f t="shared" si="0"/>
        <v>1</v>
      </c>
      <c r="I64" s="23"/>
      <c r="J64" s="23">
        <v>1</v>
      </c>
      <c r="K64" s="23">
        <f t="shared" si="1"/>
        <v>2</v>
      </c>
    </row>
    <row r="65" spans="1:11" s="24" customFormat="1" ht="13.5">
      <c r="A65" s="21" t="s">
        <v>21</v>
      </c>
      <c r="B65" s="22"/>
      <c r="C65" s="22"/>
      <c r="D65" s="22"/>
      <c r="E65" s="22">
        <v>1</v>
      </c>
      <c r="F65" s="22"/>
      <c r="G65" s="22"/>
      <c r="H65" s="23">
        <f t="shared" si="0"/>
        <v>1</v>
      </c>
      <c r="I65" s="23"/>
      <c r="J65" s="23">
        <v>2</v>
      </c>
      <c r="K65" s="23">
        <f t="shared" si="1"/>
        <v>3</v>
      </c>
    </row>
    <row r="66" spans="1:11" s="24" customFormat="1" ht="13.5">
      <c r="A66" s="21" t="s">
        <v>188</v>
      </c>
      <c r="B66" s="22"/>
      <c r="C66" s="22"/>
      <c r="D66" s="22"/>
      <c r="E66" s="22"/>
      <c r="F66" s="22">
        <v>2</v>
      </c>
      <c r="G66" s="22">
        <v>1</v>
      </c>
      <c r="H66" s="23">
        <f t="shared" si="0"/>
        <v>3</v>
      </c>
      <c r="I66" s="23"/>
      <c r="J66" s="23"/>
      <c r="K66" s="23">
        <f t="shared" si="1"/>
        <v>3</v>
      </c>
    </row>
    <row r="67" spans="1:11" s="24" customFormat="1" ht="13.5">
      <c r="A67" s="21" t="s">
        <v>152</v>
      </c>
      <c r="B67" s="22"/>
      <c r="C67" s="22"/>
      <c r="D67" s="22">
        <v>2</v>
      </c>
      <c r="E67" s="22"/>
      <c r="F67" s="22"/>
      <c r="G67" s="22"/>
      <c r="H67" s="23">
        <f t="shared" si="0"/>
        <v>2</v>
      </c>
      <c r="I67" s="23"/>
      <c r="J67" s="23">
        <v>2</v>
      </c>
      <c r="K67" s="23">
        <f t="shared" si="1"/>
        <v>4</v>
      </c>
    </row>
    <row r="68" spans="1:11" s="24" customFormat="1" ht="13.5">
      <c r="A68" s="21" t="s">
        <v>178</v>
      </c>
      <c r="B68" s="22"/>
      <c r="C68" s="22"/>
      <c r="D68" s="22"/>
      <c r="E68" s="22"/>
      <c r="F68" s="22"/>
      <c r="G68" s="22">
        <v>1</v>
      </c>
      <c r="H68" s="23">
        <f t="shared" si="0"/>
        <v>1</v>
      </c>
      <c r="I68" s="23">
        <v>1</v>
      </c>
      <c r="J68" s="23">
        <v>10</v>
      </c>
      <c r="K68" s="23">
        <f t="shared" si="1"/>
        <v>12</v>
      </c>
    </row>
    <row r="69" spans="1:11" s="24" customFormat="1" ht="13.5">
      <c r="A69" s="21" t="s">
        <v>179</v>
      </c>
      <c r="B69" s="22"/>
      <c r="C69" s="22"/>
      <c r="D69" s="22"/>
      <c r="E69" s="22"/>
      <c r="F69" s="22"/>
      <c r="G69" s="22">
        <v>3</v>
      </c>
      <c r="H69" s="23">
        <f aca="true" t="shared" si="2" ref="H69:H91">SUM(B69:G69)</f>
        <v>3</v>
      </c>
      <c r="I69" s="23">
        <v>11</v>
      </c>
      <c r="J69" s="23"/>
      <c r="K69" s="23">
        <f t="shared" si="1"/>
        <v>14</v>
      </c>
    </row>
    <row r="70" spans="1:11" s="24" customFormat="1" ht="13.5">
      <c r="A70" s="21" t="s">
        <v>58</v>
      </c>
      <c r="B70" s="22"/>
      <c r="C70" s="22"/>
      <c r="D70" s="22"/>
      <c r="E70" s="22">
        <v>3</v>
      </c>
      <c r="F70" s="22"/>
      <c r="G70" s="22"/>
      <c r="H70" s="23">
        <f t="shared" si="2"/>
        <v>3</v>
      </c>
      <c r="I70" s="23">
        <v>2</v>
      </c>
      <c r="J70" s="23">
        <v>14</v>
      </c>
      <c r="K70" s="23">
        <f t="shared" si="1"/>
        <v>19</v>
      </c>
    </row>
    <row r="71" spans="1:11" s="24" customFormat="1" ht="13.5">
      <c r="A71" s="21" t="s">
        <v>33</v>
      </c>
      <c r="B71" s="22"/>
      <c r="C71" s="22"/>
      <c r="D71" s="22"/>
      <c r="E71" s="22">
        <v>1</v>
      </c>
      <c r="F71" s="22">
        <v>1</v>
      </c>
      <c r="G71" s="22"/>
      <c r="H71" s="23">
        <f t="shared" si="2"/>
        <v>2</v>
      </c>
      <c r="I71" s="23"/>
      <c r="J71" s="23">
        <v>1</v>
      </c>
      <c r="K71" s="23">
        <f t="shared" si="1"/>
        <v>3</v>
      </c>
    </row>
    <row r="72" spans="1:11" s="24" customFormat="1" ht="13.5">
      <c r="A72" s="21" t="s">
        <v>186</v>
      </c>
      <c r="B72" s="22"/>
      <c r="C72" s="22"/>
      <c r="D72" s="22"/>
      <c r="E72" s="22">
        <v>1</v>
      </c>
      <c r="F72" s="22"/>
      <c r="G72" s="22"/>
      <c r="H72" s="23">
        <f t="shared" si="2"/>
        <v>1</v>
      </c>
      <c r="I72" s="23"/>
      <c r="J72" s="23">
        <v>3</v>
      </c>
      <c r="K72" s="23">
        <f t="shared" si="1"/>
        <v>4</v>
      </c>
    </row>
    <row r="73" spans="1:11" s="24" customFormat="1" ht="13.5">
      <c r="A73" s="21" t="s">
        <v>346</v>
      </c>
      <c r="B73" s="22"/>
      <c r="C73" s="22"/>
      <c r="D73" s="22"/>
      <c r="E73" s="22"/>
      <c r="F73" s="22"/>
      <c r="G73" s="22"/>
      <c r="H73" s="23">
        <f t="shared" si="2"/>
        <v>0</v>
      </c>
      <c r="I73" s="23"/>
      <c r="J73" s="23">
        <v>1</v>
      </c>
      <c r="K73" s="23">
        <f t="shared" si="1"/>
        <v>1</v>
      </c>
    </row>
    <row r="74" spans="1:11" s="24" customFormat="1" ht="13.5">
      <c r="A74" s="21" t="s">
        <v>203</v>
      </c>
      <c r="B74" s="22">
        <v>1</v>
      </c>
      <c r="C74" s="22"/>
      <c r="D74" s="22"/>
      <c r="E74" s="22"/>
      <c r="F74" s="22"/>
      <c r="G74" s="22"/>
      <c r="H74" s="23">
        <f t="shared" si="2"/>
        <v>1</v>
      </c>
      <c r="I74" s="23">
        <v>3</v>
      </c>
      <c r="J74" s="23">
        <v>6</v>
      </c>
      <c r="K74" s="23">
        <f t="shared" si="1"/>
        <v>10</v>
      </c>
    </row>
    <row r="75" spans="1:11" s="24" customFormat="1" ht="13.5">
      <c r="A75" s="21" t="s">
        <v>184</v>
      </c>
      <c r="B75" s="22"/>
      <c r="C75" s="22"/>
      <c r="D75" s="22"/>
      <c r="E75" s="22">
        <v>3</v>
      </c>
      <c r="F75" s="22"/>
      <c r="G75" s="22"/>
      <c r="H75" s="23">
        <f t="shared" si="2"/>
        <v>3</v>
      </c>
      <c r="I75" s="23"/>
      <c r="J75" s="23">
        <v>3</v>
      </c>
      <c r="K75" s="23">
        <f t="shared" si="1"/>
        <v>6</v>
      </c>
    </row>
    <row r="76" spans="1:11" s="24" customFormat="1" ht="13.5">
      <c r="A76" s="21" t="s">
        <v>180</v>
      </c>
      <c r="B76" s="22"/>
      <c r="C76" s="22"/>
      <c r="D76" s="22">
        <v>3</v>
      </c>
      <c r="E76" s="22"/>
      <c r="F76" s="22"/>
      <c r="G76" s="22"/>
      <c r="H76" s="23">
        <f t="shared" si="2"/>
        <v>3</v>
      </c>
      <c r="I76" s="23"/>
      <c r="J76" s="23">
        <v>5</v>
      </c>
      <c r="K76" s="23">
        <f t="shared" si="1"/>
        <v>8</v>
      </c>
    </row>
    <row r="77" spans="1:11" s="24" customFormat="1" ht="13.5">
      <c r="A77" s="21" t="s">
        <v>19</v>
      </c>
      <c r="B77" s="22"/>
      <c r="C77" s="22"/>
      <c r="D77" s="22"/>
      <c r="E77" s="22">
        <v>2</v>
      </c>
      <c r="F77" s="22"/>
      <c r="G77" s="22"/>
      <c r="H77" s="23">
        <f t="shared" si="2"/>
        <v>2</v>
      </c>
      <c r="I77" s="23"/>
      <c r="J77" s="23">
        <v>7</v>
      </c>
      <c r="K77" s="23">
        <f t="shared" si="1"/>
        <v>9</v>
      </c>
    </row>
    <row r="78" spans="1:11" s="24" customFormat="1" ht="13.5">
      <c r="A78" s="21" t="s">
        <v>63</v>
      </c>
      <c r="B78" s="22"/>
      <c r="C78" s="22"/>
      <c r="D78" s="22"/>
      <c r="E78" s="22"/>
      <c r="F78" s="22">
        <v>2</v>
      </c>
      <c r="G78" s="22"/>
      <c r="H78" s="23">
        <f t="shared" si="2"/>
        <v>2</v>
      </c>
      <c r="I78" s="23"/>
      <c r="J78" s="23">
        <v>1</v>
      </c>
      <c r="K78" s="23">
        <f t="shared" si="1"/>
        <v>3</v>
      </c>
    </row>
    <row r="79" spans="1:11" s="24" customFormat="1" ht="13.5">
      <c r="A79" s="50" t="s">
        <v>52</v>
      </c>
      <c r="B79" s="22"/>
      <c r="C79" s="22"/>
      <c r="D79" s="22">
        <v>2</v>
      </c>
      <c r="E79" s="22">
        <v>1</v>
      </c>
      <c r="F79" s="22"/>
      <c r="G79" s="22"/>
      <c r="H79" s="23">
        <f t="shared" si="2"/>
        <v>3</v>
      </c>
      <c r="I79" s="23"/>
      <c r="J79" s="23">
        <v>11</v>
      </c>
      <c r="K79" s="23">
        <f t="shared" si="1"/>
        <v>14</v>
      </c>
    </row>
    <row r="80" spans="1:11" s="24" customFormat="1" ht="14.25" customHeight="1">
      <c r="A80" s="50" t="s">
        <v>4</v>
      </c>
      <c r="B80" s="22"/>
      <c r="C80" s="22">
        <v>1</v>
      </c>
      <c r="D80" s="22"/>
      <c r="E80" s="22">
        <v>3</v>
      </c>
      <c r="F80" s="22"/>
      <c r="G80" s="22"/>
      <c r="H80" s="23">
        <f t="shared" si="2"/>
        <v>4</v>
      </c>
      <c r="I80" s="23"/>
      <c r="J80" s="23">
        <v>6</v>
      </c>
      <c r="K80" s="23">
        <f t="shared" si="1"/>
        <v>10</v>
      </c>
    </row>
    <row r="81" spans="1:11" s="24" customFormat="1" ht="14.25" customHeight="1">
      <c r="A81" s="50" t="s">
        <v>128</v>
      </c>
      <c r="B81" s="22"/>
      <c r="C81" s="22"/>
      <c r="D81" s="22"/>
      <c r="E81" s="22"/>
      <c r="F81" s="22"/>
      <c r="G81" s="22">
        <v>2</v>
      </c>
      <c r="H81" s="23">
        <f t="shared" si="2"/>
        <v>2</v>
      </c>
      <c r="I81" s="23"/>
      <c r="J81" s="23">
        <v>10</v>
      </c>
      <c r="K81" s="23">
        <f aca="true" t="shared" si="3" ref="K81:K91">SUM(H81:J81)</f>
        <v>12</v>
      </c>
    </row>
    <row r="82" spans="1:11" s="24" customFormat="1" ht="14.25" customHeight="1">
      <c r="A82" s="21" t="s">
        <v>23</v>
      </c>
      <c r="B82" s="22"/>
      <c r="C82" s="22"/>
      <c r="D82" s="22"/>
      <c r="E82" s="22">
        <v>1</v>
      </c>
      <c r="F82" s="22">
        <v>1</v>
      </c>
      <c r="G82" s="22"/>
      <c r="H82" s="23">
        <f t="shared" si="2"/>
        <v>2</v>
      </c>
      <c r="I82" s="23"/>
      <c r="J82" s="23"/>
      <c r="K82" s="23">
        <f t="shared" si="3"/>
        <v>2</v>
      </c>
    </row>
    <row r="83" spans="1:11" s="24" customFormat="1" ht="14.25" customHeight="1">
      <c r="A83" s="21" t="s">
        <v>75</v>
      </c>
      <c r="B83" s="22"/>
      <c r="C83" s="22">
        <v>1</v>
      </c>
      <c r="D83" s="22">
        <v>1</v>
      </c>
      <c r="E83" s="22"/>
      <c r="F83" s="22"/>
      <c r="G83" s="22"/>
      <c r="H83" s="23">
        <f t="shared" si="2"/>
        <v>2</v>
      </c>
      <c r="I83" s="23"/>
      <c r="J83" s="23"/>
      <c r="K83" s="23">
        <f t="shared" si="3"/>
        <v>2</v>
      </c>
    </row>
    <row r="84" spans="1:11" s="24" customFormat="1" ht="13.5">
      <c r="A84" s="21" t="s">
        <v>42</v>
      </c>
      <c r="B84" s="22"/>
      <c r="C84" s="22"/>
      <c r="D84" s="22"/>
      <c r="E84" s="22"/>
      <c r="F84" s="22"/>
      <c r="G84" s="22"/>
      <c r="H84" s="23">
        <f t="shared" si="2"/>
        <v>0</v>
      </c>
      <c r="I84" s="23"/>
      <c r="J84" s="23">
        <v>7</v>
      </c>
      <c r="K84" s="23">
        <f t="shared" si="3"/>
        <v>7</v>
      </c>
    </row>
    <row r="85" spans="1:11" s="24" customFormat="1" ht="13.5">
      <c r="A85" s="21" t="s">
        <v>76</v>
      </c>
      <c r="B85" s="22"/>
      <c r="C85" s="22"/>
      <c r="D85" s="22"/>
      <c r="E85" s="22"/>
      <c r="F85" s="22"/>
      <c r="G85" s="22"/>
      <c r="H85" s="23">
        <f t="shared" si="2"/>
        <v>0</v>
      </c>
      <c r="I85" s="23">
        <v>1</v>
      </c>
      <c r="J85" s="23">
        <v>14</v>
      </c>
      <c r="K85" s="23">
        <f t="shared" si="3"/>
        <v>15</v>
      </c>
    </row>
    <row r="86" spans="1:11" s="24" customFormat="1" ht="13.5">
      <c r="A86" s="21" t="s">
        <v>223</v>
      </c>
      <c r="B86" s="22"/>
      <c r="C86" s="22"/>
      <c r="D86" s="22"/>
      <c r="E86" s="22"/>
      <c r="F86" s="22"/>
      <c r="G86" s="22"/>
      <c r="H86" s="23">
        <f t="shared" si="2"/>
        <v>0</v>
      </c>
      <c r="I86" s="23"/>
      <c r="J86" s="23">
        <v>5</v>
      </c>
      <c r="K86" s="23">
        <f t="shared" si="3"/>
        <v>5</v>
      </c>
    </row>
    <row r="87" spans="1:11" s="24" customFormat="1" ht="13.5">
      <c r="A87" s="21" t="s">
        <v>5</v>
      </c>
      <c r="B87" s="22"/>
      <c r="C87" s="22"/>
      <c r="D87" s="22"/>
      <c r="E87" s="22">
        <v>3</v>
      </c>
      <c r="F87" s="22"/>
      <c r="G87" s="22"/>
      <c r="H87" s="23">
        <f t="shared" si="2"/>
        <v>3</v>
      </c>
      <c r="I87" s="23"/>
      <c r="J87" s="23">
        <v>11</v>
      </c>
      <c r="K87" s="23">
        <f t="shared" si="3"/>
        <v>14</v>
      </c>
    </row>
    <row r="88" spans="1:11" s="24" customFormat="1" ht="13.5">
      <c r="A88" s="21" t="s">
        <v>77</v>
      </c>
      <c r="B88" s="22"/>
      <c r="C88" s="22"/>
      <c r="D88" s="22"/>
      <c r="E88" s="22"/>
      <c r="F88" s="22"/>
      <c r="G88" s="22"/>
      <c r="H88" s="23">
        <f t="shared" si="2"/>
        <v>0</v>
      </c>
      <c r="I88" s="23"/>
      <c r="J88" s="23">
        <v>1</v>
      </c>
      <c r="K88" s="23">
        <f t="shared" si="3"/>
        <v>1</v>
      </c>
    </row>
    <row r="89" spans="1:11" s="24" customFormat="1" ht="13.5">
      <c r="A89" s="21" t="s">
        <v>181</v>
      </c>
      <c r="B89" s="22"/>
      <c r="C89" s="22">
        <v>1</v>
      </c>
      <c r="D89" s="22">
        <v>3</v>
      </c>
      <c r="E89" s="22"/>
      <c r="F89" s="22"/>
      <c r="G89" s="22"/>
      <c r="H89" s="23">
        <f t="shared" si="2"/>
        <v>4</v>
      </c>
      <c r="I89" s="23"/>
      <c r="J89" s="23">
        <v>5</v>
      </c>
      <c r="K89" s="23">
        <f t="shared" si="3"/>
        <v>9</v>
      </c>
    </row>
    <row r="90" spans="1:11" s="24" customFormat="1" ht="13.5">
      <c r="A90" s="21" t="s">
        <v>221</v>
      </c>
      <c r="B90" s="22"/>
      <c r="C90" s="22"/>
      <c r="D90" s="22"/>
      <c r="E90" s="22"/>
      <c r="F90" s="22"/>
      <c r="G90" s="22"/>
      <c r="H90" s="23">
        <f t="shared" si="2"/>
        <v>0</v>
      </c>
      <c r="I90" s="23"/>
      <c r="J90" s="23">
        <v>7</v>
      </c>
      <c r="K90" s="23">
        <f t="shared" si="3"/>
        <v>7</v>
      </c>
    </row>
    <row r="91" spans="1:11" s="24" customFormat="1" ht="13.5">
      <c r="A91" s="21" t="s">
        <v>10</v>
      </c>
      <c r="B91" s="22"/>
      <c r="C91" s="22"/>
      <c r="D91" s="22"/>
      <c r="E91" s="22">
        <v>1</v>
      </c>
      <c r="F91" s="22">
        <v>13</v>
      </c>
      <c r="G91" s="22"/>
      <c r="H91" s="23">
        <f t="shared" si="2"/>
        <v>14</v>
      </c>
      <c r="I91" s="23"/>
      <c r="J91" s="23">
        <v>18</v>
      </c>
      <c r="K91" s="23">
        <f t="shared" si="3"/>
        <v>32</v>
      </c>
    </row>
    <row r="92" spans="1:11" s="24" customFormat="1" ht="14.25" thickBot="1">
      <c r="A92" s="21" t="s">
        <v>11</v>
      </c>
      <c r="B92" s="25">
        <f aca="true" t="shared" si="4" ref="B92:G92">SUM(B3:B91)</f>
        <v>7</v>
      </c>
      <c r="C92" s="25">
        <f t="shared" si="4"/>
        <v>14</v>
      </c>
      <c r="D92" s="25">
        <f t="shared" si="4"/>
        <v>51</v>
      </c>
      <c r="E92" s="25">
        <f t="shared" si="4"/>
        <v>44</v>
      </c>
      <c r="F92" s="25">
        <f t="shared" si="4"/>
        <v>31</v>
      </c>
      <c r="G92" s="25">
        <f t="shared" si="4"/>
        <v>18</v>
      </c>
      <c r="H92" s="23">
        <f>SUM(B92:G92)</f>
        <v>165</v>
      </c>
      <c r="I92" s="26">
        <f>SUM(I3:I91)</f>
        <v>56</v>
      </c>
      <c r="J92" s="26">
        <f>SUM(J3:J91)</f>
        <v>400</v>
      </c>
      <c r="K92" s="23">
        <f>SUM(H92:J92)</f>
        <v>621</v>
      </c>
    </row>
    <row r="93" spans="1:11" s="24" customFormat="1" ht="14.25" thickTop="1">
      <c r="A93" s="27">
        <v>2015</v>
      </c>
      <c r="H93" s="24">
        <v>145</v>
      </c>
      <c r="I93" s="24">
        <v>45</v>
      </c>
      <c r="J93" s="24">
        <v>374</v>
      </c>
      <c r="K93" s="24">
        <f>SUM(H93:J93)</f>
        <v>564</v>
      </c>
    </row>
    <row r="95" ht="12.75">
      <c r="A95" s="43" t="s">
        <v>59</v>
      </c>
    </row>
    <row r="96" ht="12.75">
      <c r="A96" s="43"/>
    </row>
  </sheetData>
  <sheetProtection/>
  <mergeCells count="2">
    <mergeCell ref="B1:G1"/>
    <mergeCell ref="H1:K1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2017-03-22T09:26:58Z</cp:lastPrinted>
  <dcterms:created xsi:type="dcterms:W3CDTF">1998-04-26T13:31:11Z</dcterms:created>
  <dcterms:modified xsi:type="dcterms:W3CDTF">2017-03-27T15:33:11Z</dcterms:modified>
  <cp:category/>
  <cp:version/>
  <cp:contentType/>
  <cp:contentStatus/>
</cp:coreProperties>
</file>