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<sst xmlns="http://schemas.openxmlformats.org/spreadsheetml/2006/main" count="490" uniqueCount="331">
  <si>
    <t>LØP UTENFOR BANE (senior &amp; junior)</t>
  </si>
  <si>
    <t>Bolme Tor Jarle</t>
  </si>
  <si>
    <t>Børset Stein Ivar</t>
  </si>
  <si>
    <t>Løset Ole Kr</t>
  </si>
  <si>
    <t>Sæther Bjørn</t>
  </si>
  <si>
    <t>Vonheim Bjørn</t>
  </si>
  <si>
    <t>Trollheimsløpet</t>
  </si>
  <si>
    <t>Kpt.Dreiers Minneløp</t>
  </si>
  <si>
    <t xml:space="preserve">Klubbmestersk terrengløp </t>
  </si>
  <si>
    <t>Lina Roindt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</si>
  <si>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</si>
  <si>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</si>
  <si>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</si>
  <si>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</si>
  <si>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</si>
  <si>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</si>
  <si>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</si>
  <si>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</si>
  <si>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</si>
  <si>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</si>
  <si>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Fagerholt Kjetil</t>
  </si>
  <si>
    <t>Romundstad Jan</t>
  </si>
  <si>
    <t>BANESTEVNER</t>
  </si>
  <si>
    <t>Størenmila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</si>
  <si>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</si>
  <si>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</si>
  <si>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</si>
  <si>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</si>
  <si>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</si>
  <si>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</si>
  <si>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Bardal Lars Morten</t>
  </si>
  <si>
    <t>Eilifsen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</si>
  <si>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</si>
  <si>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</si>
  <si>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</si>
  <si>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</si>
  <si>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Selbuløpet</t>
  </si>
  <si>
    <t>Langen Helge</t>
  </si>
  <si>
    <t>Maroni Terje</t>
  </si>
  <si>
    <t>Reitan Trygve</t>
  </si>
  <si>
    <t>Moholdt Lars</t>
  </si>
  <si>
    <t>LØP UTENFOR BANE</t>
  </si>
  <si>
    <t>Nilsen Arnt Inge</t>
  </si>
  <si>
    <t>St.Olav lag 3</t>
  </si>
  <si>
    <t>Holm Thomas</t>
  </si>
  <si>
    <t>Thonstad Audun</t>
  </si>
  <si>
    <t>Olsen Terje</t>
  </si>
  <si>
    <t>22.08.</t>
  </si>
  <si>
    <t>Hytteplanmila</t>
  </si>
  <si>
    <t>St.Olav lag 4</t>
  </si>
  <si>
    <t xml:space="preserve"> </t>
  </si>
  <si>
    <t>Bøe Alf Petter</t>
  </si>
  <si>
    <t>Muan Martin</t>
  </si>
  <si>
    <t>Wærnes Andreas Dahlø</t>
  </si>
  <si>
    <t>09.06.</t>
  </si>
  <si>
    <t>Tallia Tiia</t>
  </si>
  <si>
    <t>Resfjellet Opp</t>
  </si>
  <si>
    <t>Tallila Tiia</t>
  </si>
  <si>
    <t>Frostatingsløpet</t>
  </si>
  <si>
    <t>Sæterbø Ole</t>
  </si>
  <si>
    <t>Løfald Hallvard</t>
  </si>
  <si>
    <t>Nybrottkarusellen 1, 3,2km</t>
  </si>
  <si>
    <t>24.05.</t>
  </si>
  <si>
    <t>Hyttfossen</t>
  </si>
  <si>
    <t>Bakken Edvin</t>
  </si>
  <si>
    <t>Skjermo Ola A</t>
  </si>
  <si>
    <t>NB: Se nederst også Arkfanene Løp utenfor bane og Banestevner</t>
  </si>
  <si>
    <t>Hitra-løpet</t>
  </si>
  <si>
    <t>BDO-mila</t>
  </si>
  <si>
    <t>Gåsvand Arne Olav</t>
  </si>
  <si>
    <t>Løfald Gjermund</t>
  </si>
  <si>
    <t>Svinsås Ola Inge</t>
  </si>
  <si>
    <t>Moholdt Ragnar</t>
  </si>
  <si>
    <t>Norstad Inge</t>
  </si>
  <si>
    <t>Trønder-Øst løpet 5&amp;10km</t>
  </si>
  <si>
    <t>Aasbø Henrik</t>
  </si>
  <si>
    <t>Vassfjellet Opp</t>
  </si>
  <si>
    <t>Halgunset Nils Ingar</t>
  </si>
  <si>
    <t>Vassfjellet Rundt</t>
  </si>
  <si>
    <t>Løset Ole Kristian</t>
  </si>
  <si>
    <t>Elias Blix-mila</t>
  </si>
  <si>
    <t>Ranheim til topps</t>
  </si>
  <si>
    <t>Erikstad Stein Ove</t>
  </si>
  <si>
    <t>Vinterkausell 2, Leangen</t>
  </si>
  <si>
    <t>Vinterkarusell 1, Leangen</t>
  </si>
  <si>
    <t>Tadesse Merhawi</t>
  </si>
  <si>
    <t>Tranvåg Joachim</t>
  </si>
  <si>
    <t>Wirèhn Per</t>
  </si>
  <si>
    <t>Eriksen Jon</t>
  </si>
  <si>
    <t>Mogstad Berit</t>
  </si>
  <si>
    <t>Rodal Lars Kristian</t>
  </si>
  <si>
    <t>Vinterkarusell 4, Ranheim FH 3.000m</t>
  </si>
  <si>
    <t>Fjellseterløpet</t>
  </si>
  <si>
    <t>30.04.</t>
  </si>
  <si>
    <t>14.05.</t>
  </si>
  <si>
    <t>Tordenskioldsløpet (5 &amp;10km)</t>
  </si>
  <si>
    <t>Åpningsstevne Steinkjer (3.000m)</t>
  </si>
  <si>
    <t>3-vannsløpet-vår, Byåsen</t>
  </si>
  <si>
    <t>Trondheimslekene 3.000m</t>
  </si>
  <si>
    <t>04.06.</t>
  </si>
  <si>
    <t>05.06.</t>
  </si>
  <si>
    <t>07.06.</t>
  </si>
  <si>
    <t>Trondheimsløpet</t>
  </si>
  <si>
    <t>02.08.</t>
  </si>
  <si>
    <t>Storsylen Opp</t>
  </si>
  <si>
    <t>24.08.</t>
  </si>
  <si>
    <t>31.08.</t>
  </si>
  <si>
    <t>Trheim Maraton 10/halv/hel</t>
  </si>
  <si>
    <t>Stjørdal friidrettskarusell, 5.000m</t>
  </si>
  <si>
    <t>3-vannsløpet-høst Byåsen</t>
  </si>
  <si>
    <t>30.08.</t>
  </si>
  <si>
    <t>Rindal Løpskarusell 1</t>
  </si>
  <si>
    <t>Rindal Løpskarusell 2</t>
  </si>
  <si>
    <t>16.08.</t>
  </si>
  <si>
    <t>Mårdalen Tarjei M</t>
  </si>
  <si>
    <t>Holmenkollstafetten</t>
  </si>
  <si>
    <t>Rindal Løpskarusell 3</t>
  </si>
  <si>
    <t>Balestrand Ola H</t>
  </si>
  <si>
    <t>Grøseth Henrik</t>
  </si>
  <si>
    <t>25.01.</t>
  </si>
  <si>
    <t>08.02.</t>
  </si>
  <si>
    <t>26.02.</t>
  </si>
  <si>
    <t>Løpsstevne Ranheim 60 m</t>
  </si>
  <si>
    <t>06.04.</t>
  </si>
  <si>
    <t>12.04.</t>
  </si>
  <si>
    <t>Påskeharemaraton Ski-Sandv.</t>
  </si>
  <si>
    <t>23.04.</t>
  </si>
  <si>
    <t>26.04.</t>
  </si>
  <si>
    <t>07.05.</t>
  </si>
  <si>
    <t>Norli Atle</t>
  </si>
  <si>
    <t>Aspli John Ole</t>
  </si>
  <si>
    <t>13.05.</t>
  </si>
  <si>
    <t>17.05.</t>
  </si>
  <si>
    <t>KM 10.000, Øya</t>
  </si>
  <si>
    <t>Botn Opp</t>
  </si>
  <si>
    <t>Fordbordfjellet Opp</t>
  </si>
  <si>
    <t>31.05.</t>
  </si>
  <si>
    <t>Trollbergløpet</t>
  </si>
  <si>
    <t>Eldevik Jørund</t>
  </si>
  <si>
    <t>Bodøgampen 5, 6 km</t>
  </si>
  <si>
    <t>12.06.</t>
  </si>
  <si>
    <t>13.06.</t>
  </si>
  <si>
    <t>Tyrvinglekene, Nadderud, 3.000m</t>
  </si>
  <si>
    <t>Follestaddalen Rundt</t>
  </si>
  <si>
    <t>19.06.</t>
  </si>
  <si>
    <t>Veidekkelekene; Lillehammer, 1.500m</t>
  </si>
  <si>
    <t>Bakkehaug Rikard</t>
  </si>
  <si>
    <t>Hofstad Alexander</t>
  </si>
  <si>
    <t>Beiardilten</t>
  </si>
  <si>
    <t>04.07.</t>
  </si>
  <si>
    <t>25.07.</t>
  </si>
  <si>
    <t>Olsokløpet, Ålvundeid</t>
  </si>
  <si>
    <t>Jordbærtrimmen, Lensvik</t>
  </si>
  <si>
    <t>Knyken Rundt</t>
  </si>
  <si>
    <t>14.08.</t>
  </si>
  <si>
    <t>Fonna Opp</t>
  </si>
  <si>
    <t>Kvilhaugen Opp</t>
  </si>
  <si>
    <t>27.08.</t>
  </si>
  <si>
    <t>Bråtesten</t>
  </si>
  <si>
    <t>ANmila</t>
  </si>
  <si>
    <t>05.09.</t>
  </si>
  <si>
    <t>13.09.</t>
  </si>
  <si>
    <t>Oslo Maraton (10/halv/hel)</t>
  </si>
  <si>
    <t>Løset Marianne</t>
  </si>
  <si>
    <t>Bodømarka Open</t>
  </si>
  <si>
    <t>18.10.</t>
  </si>
  <si>
    <t>08.11.</t>
  </si>
  <si>
    <t>Ålesund Vinterkarusell 1</t>
  </si>
  <si>
    <t>15.11.</t>
  </si>
  <si>
    <t>Antall starter 2014</t>
  </si>
  <si>
    <t>Konradløpet</t>
  </si>
  <si>
    <t>Stine Kufaas-lekene, Børsa 800m</t>
  </si>
  <si>
    <t>13.01.</t>
  </si>
  <si>
    <t>Vinterkarusell 3, Leangen</t>
  </si>
  <si>
    <t>01.05.</t>
  </si>
  <si>
    <t>Araya Ermias Yousief</t>
  </si>
  <si>
    <t>Gaundal Jon Arne</t>
  </si>
  <si>
    <t>Lillevik Fredrik</t>
  </si>
  <si>
    <t>Mogstad Ida</t>
  </si>
  <si>
    <t>Reppesgaard Øystein</t>
  </si>
  <si>
    <t>Sæther Monica</t>
  </si>
  <si>
    <t>Antall starter 2015</t>
  </si>
  <si>
    <t>Farah Abdisamad</t>
  </si>
  <si>
    <t>M</t>
  </si>
  <si>
    <t xml:space="preserve">06.12. </t>
  </si>
  <si>
    <t>Westword XCL, Exeter</t>
  </si>
  <si>
    <t>Westword XCL, Newquay</t>
  </si>
  <si>
    <t>12.12.</t>
  </si>
  <si>
    <t>Ålesund Vinterkausell 2</t>
  </si>
  <si>
    <t>Magni Maraton</t>
  </si>
  <si>
    <t>05.12.</t>
  </si>
  <si>
    <t>Maratonkarusellen Bergen 6</t>
  </si>
  <si>
    <t>31.10.</t>
  </si>
  <si>
    <t>Exeter Riverside</t>
  </si>
  <si>
    <t>14.11.</t>
  </si>
  <si>
    <t>Jessheim Vintermaraton</t>
  </si>
  <si>
    <t>24.10.</t>
  </si>
  <si>
    <t>Fredrikstad Maraton</t>
  </si>
  <si>
    <t>20.10.</t>
  </si>
  <si>
    <t>Reppesgaard Øystein R</t>
  </si>
  <si>
    <t>Exeter Halvmaraton</t>
  </si>
  <si>
    <t>10.10.</t>
  </si>
  <si>
    <t>Gøteborg Marathon</t>
  </si>
  <si>
    <t>26.09.</t>
  </si>
  <si>
    <t>11.10.</t>
  </si>
  <si>
    <t>Westword XCL, Plymouth</t>
  </si>
  <si>
    <t>09.09.</t>
  </si>
  <si>
    <t>Bodø-gampen nr 9</t>
  </si>
  <si>
    <t>10.09.</t>
  </si>
  <si>
    <t>Boye Anders</t>
  </si>
  <si>
    <t>12.09.</t>
  </si>
  <si>
    <t>Blodslitet, Ålesund</t>
  </si>
  <si>
    <t>Stærkløpet, Utleira</t>
  </si>
  <si>
    <t>Skräcklanmaran</t>
  </si>
  <si>
    <t>Trollheimen Fjellmaraton</t>
  </si>
  <si>
    <t>16.09.</t>
  </si>
  <si>
    <t>Nybrottkarusellen nr 5</t>
  </si>
  <si>
    <t>19.09.</t>
  </si>
  <si>
    <t>24.09.</t>
  </si>
  <si>
    <t>Torvikbukt Rundt</t>
  </si>
  <si>
    <t>27.09.</t>
  </si>
  <si>
    <t>30.09.</t>
  </si>
  <si>
    <t>Bolme Magne</t>
  </si>
  <si>
    <t>Skagerakløpet</t>
  </si>
  <si>
    <t>03.09.</t>
  </si>
  <si>
    <t>Orkdalsmila</t>
  </si>
  <si>
    <t>Nesaksla Opp</t>
  </si>
  <si>
    <t>Svartkampen Opp</t>
  </si>
  <si>
    <t>26.08.</t>
  </si>
  <si>
    <t>Bodø-gampen nr 7</t>
  </si>
  <si>
    <t>Midt-Norsk, Overhalla</t>
  </si>
  <si>
    <t>29.08.</t>
  </si>
  <si>
    <t>Vennafjellet Opp</t>
  </si>
  <si>
    <t>Kuula-Hölkkä</t>
  </si>
  <si>
    <t>20.08.</t>
  </si>
  <si>
    <t>Syyshölkkä</t>
  </si>
  <si>
    <t>Strindheimslekene Trh Stadion (3.000m)</t>
  </si>
  <si>
    <t>09.08.</t>
  </si>
  <si>
    <t>Stine Kufaas-lekene, Børsa 5.000m</t>
  </si>
  <si>
    <t>Hoved-NM, Haugesund 1.500m (forsøk)</t>
  </si>
  <si>
    <t>Hoved-NM, Haugesund 800m (forsøk)</t>
  </si>
  <si>
    <t xml:space="preserve">Hoved-NM, Haugesund 10.000m </t>
  </si>
  <si>
    <t>31.07.</t>
  </si>
  <si>
    <t>01.08.</t>
  </si>
  <si>
    <t>NM-løpet, Haugesund</t>
  </si>
  <si>
    <t>11.07.</t>
  </si>
  <si>
    <t>Get Buster Trial, Canada</t>
  </si>
  <si>
    <t>09.07.</t>
  </si>
  <si>
    <t>Sommerstevne Sportsplassen, Oslo, 1.500m</t>
  </si>
  <si>
    <t>16.07.</t>
  </si>
  <si>
    <t>Sommerstevne Bislett, 800m</t>
  </si>
  <si>
    <t xml:space="preserve">16.07. </t>
  </si>
  <si>
    <t>Trondheim Stadion, 3.000m</t>
  </si>
  <si>
    <t>21.07.</t>
  </si>
  <si>
    <t>Sommerstevne, Stampesletta, Lillehammer</t>
  </si>
  <si>
    <t>Horningsdalsvatnet, 10 km</t>
  </si>
  <si>
    <t>30.05.</t>
  </si>
  <si>
    <t>03.06.</t>
  </si>
  <si>
    <t>Gauldalsløpet</t>
  </si>
  <si>
    <t>Råda Ultra Natt</t>
  </si>
  <si>
    <t>06.06.</t>
  </si>
  <si>
    <t>Park Run, Southampton</t>
  </si>
  <si>
    <t xml:space="preserve">06.06. </t>
  </si>
  <si>
    <t xml:space="preserve">Liaåsen Opp </t>
  </si>
  <si>
    <t>Hostovatnet Rundt</t>
  </si>
  <si>
    <t>Sande Jo Sverre</t>
  </si>
  <si>
    <t>Birkenløpene (21km/Ultra)</t>
  </si>
  <si>
    <t>Rotevatnet Rundt</t>
  </si>
  <si>
    <t>14.06.</t>
  </si>
  <si>
    <t>Fjordmarathon, Ålborg</t>
  </si>
  <si>
    <t>Savulenki</t>
  </si>
  <si>
    <t>17.06.</t>
  </si>
  <si>
    <t>Solvik Kristin</t>
  </si>
  <si>
    <t>Krutvik Siv Elin</t>
  </si>
  <si>
    <t xml:space="preserve">Sognsvann Rundt </t>
  </si>
  <si>
    <t>18.06.</t>
  </si>
  <si>
    <t>20.06.</t>
  </si>
  <si>
    <t>Veidekkelekene 3.000m</t>
  </si>
  <si>
    <t>Midtnight Sun Marathon, 10</t>
  </si>
  <si>
    <t>23.06.</t>
  </si>
  <si>
    <t>Midtsommerløpet, Hølonda</t>
  </si>
  <si>
    <t>01.07.</t>
  </si>
  <si>
    <t>Trondheim Stadion, 10.000m</t>
  </si>
  <si>
    <t>Våttån Opp</t>
  </si>
  <si>
    <t>Hellesyltløpet</t>
  </si>
  <si>
    <t>Namsosløpet</t>
  </si>
  <si>
    <t>20.05.</t>
  </si>
  <si>
    <t>Klæbu Mosjonk., Malsjøen</t>
  </si>
  <si>
    <t>26.05.</t>
  </si>
  <si>
    <t>Ørasprinten</t>
  </si>
  <si>
    <t>27.05.</t>
  </si>
  <si>
    <t>Bodø-gampen nr 4 Mørkved</t>
  </si>
  <si>
    <t>København Maraton</t>
  </si>
  <si>
    <t>23.05.</t>
  </si>
  <si>
    <t>Botn Rundt</t>
  </si>
  <si>
    <t>Nybrottkarusellen 2, 5km</t>
  </si>
  <si>
    <t>AF-stevne Vår, Øya, 1.500m</t>
  </si>
  <si>
    <t>Bodø-gampen nr 3</t>
  </si>
  <si>
    <t>06.05.</t>
  </si>
  <si>
    <t>Bodø-Gampen, 2. løp, 5 km</t>
  </si>
  <si>
    <t>12.05.</t>
  </si>
  <si>
    <t>Aspli Sigrid</t>
  </si>
  <si>
    <t>Bakk Marit I</t>
  </si>
  <si>
    <t>25.04.</t>
  </si>
  <si>
    <t>Sentrumsløpet</t>
  </si>
  <si>
    <t>Trønderjogg, 5&amp;10km</t>
  </si>
  <si>
    <t>29.04.</t>
  </si>
  <si>
    <t>Olavsstafetten</t>
  </si>
  <si>
    <t>02.05.</t>
  </si>
  <si>
    <t>Sunne Marathon</t>
  </si>
  <si>
    <t>Torghatten Rundt</t>
  </si>
  <si>
    <t>18.04.</t>
  </si>
  <si>
    <t>Valderløpet</t>
  </si>
  <si>
    <t>Løkkasprinten</t>
  </si>
  <si>
    <t>31.03.</t>
  </si>
  <si>
    <t>28.02.</t>
  </si>
  <si>
    <t>Kiel Marathon</t>
  </si>
  <si>
    <t>Kickmaster Påskemaraton</t>
  </si>
  <si>
    <t>11.04.</t>
  </si>
  <si>
    <t>17.03.</t>
  </si>
  <si>
    <t>Vinterkarusell-6, Leangen</t>
  </si>
  <si>
    <t>08.03.</t>
  </si>
  <si>
    <t>CPC Loop den Haag</t>
  </si>
  <si>
    <t>10.02.</t>
  </si>
  <si>
    <t>Vinterkarusell 5, Ranheim FH 3.000m</t>
  </si>
  <si>
    <t>07.02.</t>
  </si>
  <si>
    <t>NM-innendørs Steinkjer 1.500m</t>
  </si>
  <si>
    <t>NM-innendørs Steinkjer 3.000m</t>
  </si>
  <si>
    <t>"Steinkjer Innendørs" 3.000m</t>
  </si>
  <si>
    <t>Løften Kjetil</t>
  </si>
  <si>
    <t>Bakken Hedvig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</si>
</sst>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lightGray"/>
    </fill>
    <fill>
      <patternFill patternType="gray125">
        <bgColor theme="0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43" fontId="0" fillId="0" borderId="0" applyFont="0" applyFill="0" applyBorder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1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0" xfId="0" applyFont="1" applyAlignment="1">
      <alignment/>
    </xf>
    <xf numFmtId="0" fontId="18" fillId="34" borderId="11" xfId="0" applyFont="1" applyFill="1" applyBorder="1" applyAlignment="1">
      <alignment/>
    </xf>
    <xf numFmtId="0" fontId="7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1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17" fillId="35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7" fillId="34" borderId="11" xfId="0" applyFont="1" applyFill="1" applyBorder="1" applyAlignment="1" quotePrefix="1">
      <alignment/>
    </xf>
    <xf numFmtId="0" fontId="7" fillId="0" borderId="16" xfId="0" applyFont="1" applyBorder="1" applyAlignment="1">
      <alignment horizontal="left"/>
    </xf>
    <xf numFmtId="0" fontId="7" fillId="36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7" borderId="11" xfId="0" applyFont="1" applyFill="1" applyBorder="1" applyAlignment="1">
      <alignment/>
    </xf>
    <xf numFmtId="0" fontId="16" fillId="36" borderId="11" xfId="0" applyFont="1" applyFill="1" applyBorder="1" applyAlignment="1">
      <alignment/>
    </xf>
    <xf numFmtId="0" fontId="7" fillId="36" borderId="11" xfId="0" applyFont="1" applyFill="1" applyBorder="1" applyAlignment="1" quotePrefix="1">
      <alignment/>
    </xf>
    <xf numFmtId="0" fontId="16" fillId="34" borderId="11" xfId="0" applyFont="1" applyFill="1" applyBorder="1" applyAlignment="1">
      <alignment horizontal="right"/>
    </xf>
    <xf numFmtId="0" fontId="7" fillId="38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7" borderId="0" xfId="0" applyFont="1" applyFill="1" applyBorder="1" applyAlignment="1">
      <alignment/>
    </xf>
    <xf numFmtId="0" fontId="17" fillId="35" borderId="12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6" fillId="1" borderId="17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7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5"/>
  <sheetViews>
    <sheetView zoomScalePageLayoutView="0" workbookViewId="0" topLeftCell="A1">
      <pane ySplit="2" topLeftCell="A109" activePane="bottomLeft" state="frozen"/>
      <selection pane="topLeft" activeCell="A1" sqref="A1"/>
      <selection pane="bottomLeft" activeCell="A109" sqref="A109"/>
    </sheetView>
  </sheetViews>
  <sheetFormatPr defaultColWidth="11.421875" defaultRowHeight="12.75"/>
  <cols>
    <col min="1" max="1" width="7.140625" style="32" bestFit="1" customWidth="1"/>
    <col min="2" max="2" width="23.28125" style="32" customWidth="1"/>
    <col min="3" max="3" width="3.7109375" style="32" bestFit="1" customWidth="1"/>
    <col min="4" max="6" width="3.28125" style="32" bestFit="1" customWidth="1"/>
    <col min="7" max="7" width="3.7109375" style="32" bestFit="1" customWidth="1"/>
    <col min="8" max="8" width="3.140625" style="32" bestFit="1" customWidth="1"/>
    <col min="9" max="9" width="3.140625" style="32" customWidth="1"/>
    <col min="10" max="10" width="3.7109375" style="32" bestFit="1" customWidth="1"/>
    <col min="11" max="11" width="3.140625" style="32" bestFit="1" customWidth="1"/>
    <col min="12" max="12" width="3.7109375" style="32" bestFit="1" customWidth="1"/>
    <col min="13" max="13" width="3.28125" style="32" bestFit="1" customWidth="1"/>
    <col min="14" max="14" width="3.7109375" style="32" bestFit="1" customWidth="1"/>
    <col min="15" max="16" width="3.28125" style="32" bestFit="1" customWidth="1"/>
    <col min="17" max="17" width="3.7109375" style="32" bestFit="1" customWidth="1"/>
    <col min="18" max="18" width="3.28125" style="32" bestFit="1" customWidth="1"/>
    <col min="19" max="19" width="3.7109375" style="32" bestFit="1" customWidth="1"/>
    <col min="20" max="20" width="3.140625" style="32" bestFit="1" customWidth="1"/>
    <col min="21" max="21" width="3.28125" style="32" bestFit="1" customWidth="1"/>
    <col min="22" max="22" width="3.140625" style="32" bestFit="1" customWidth="1"/>
    <col min="23" max="23" width="3.28125" style="32" bestFit="1" customWidth="1"/>
    <col min="24" max="25" width="3.7109375" style="32" bestFit="1" customWidth="1"/>
    <col min="26" max="26" width="3.28125" style="32" bestFit="1" customWidth="1"/>
    <col min="27" max="27" width="3.140625" style="32" bestFit="1" customWidth="1"/>
    <col min="28" max="28" width="3.28125" style="32" bestFit="1" customWidth="1"/>
    <col min="29" max="29" width="3.7109375" style="32" bestFit="1" customWidth="1"/>
    <col min="30" max="30" width="3.28125" style="32" bestFit="1" customWidth="1"/>
    <col min="31" max="33" width="3.140625" style="32" bestFit="1" customWidth="1"/>
    <col min="34" max="34" width="4.28125" style="32" bestFit="1" customWidth="1"/>
    <col min="35" max="35" width="3.28125" style="32" bestFit="1" customWidth="1"/>
    <col min="36" max="37" width="3.140625" style="32" customWidth="1"/>
    <col min="38" max="39" width="3.28125" style="32" bestFit="1" customWidth="1"/>
    <col min="40" max="44" width="3.140625" style="32" bestFit="1" customWidth="1"/>
    <col min="45" max="45" width="3.28125" style="32" bestFit="1" customWidth="1"/>
    <col min="46" max="47" width="3.7109375" style="32" bestFit="1" customWidth="1"/>
    <col min="48" max="49" width="3.140625" style="32" bestFit="1" customWidth="1"/>
    <col min="50" max="51" width="3.7109375" style="32" bestFit="1" customWidth="1"/>
    <col min="52" max="53" width="3.140625" style="32" bestFit="1" customWidth="1"/>
    <col min="54" max="55" width="3.7109375" style="32" bestFit="1" customWidth="1"/>
    <col min="56" max="56" width="3.28125" style="32" bestFit="1" customWidth="1"/>
    <col min="57" max="57" width="3.140625" style="32" bestFit="1" customWidth="1"/>
    <col min="58" max="59" width="3.28125" style="32" bestFit="1" customWidth="1"/>
    <col min="60" max="61" width="3.140625" style="32" bestFit="1" customWidth="1"/>
    <col min="62" max="65" width="3.28125" style="32" bestFit="1" customWidth="1"/>
    <col min="66" max="66" width="3.140625" style="32" bestFit="1" customWidth="1"/>
    <col min="67" max="67" width="4.7109375" style="32" bestFit="1" customWidth="1"/>
    <col min="68" max="68" width="28.7109375" style="32" bestFit="1" customWidth="1"/>
    <col min="69" max="16384" width="11.421875" style="32" customWidth="1"/>
  </cols>
  <sheetData>
    <row r="1" spans="1:68" s="30" customFormat="1" ht="22.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6"/>
      <c r="AZ1" s="57"/>
      <c r="BA1" s="57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6"/>
    </row>
    <row r="2" spans="1:68" ht="114.75">
      <c r="A2" s="10"/>
      <c r="B2" s="31">
        <v>2015</v>
      </c>
      <c r="C2" s="28" t="s">
        <v>175</v>
      </c>
      <c r="D2" s="28" t="s">
        <v>130</v>
      </c>
      <c r="E2" s="28" t="s">
        <v>301</v>
      </c>
      <c r="F2" s="28" t="s">
        <v>302</v>
      </c>
      <c r="G2" s="28" t="s">
        <v>146</v>
      </c>
      <c r="H2" s="28" t="s">
        <v>64</v>
      </c>
      <c r="I2" s="28" t="s">
        <v>330</v>
      </c>
      <c r="J2" s="28" t="s">
        <v>117</v>
      </c>
      <c r="K2" s="28" t="s">
        <v>222</v>
      </c>
      <c r="L2" s="28" t="s">
        <v>1</v>
      </c>
      <c r="M2" s="28" t="s">
        <v>209</v>
      </c>
      <c r="N2" s="28" t="s">
        <v>51</v>
      </c>
      <c r="O2" s="28" t="s">
        <v>31</v>
      </c>
      <c r="P2" s="28" t="s">
        <v>138</v>
      </c>
      <c r="Q2" s="28" t="s">
        <v>88</v>
      </c>
      <c r="R2" s="28" t="s">
        <v>82</v>
      </c>
      <c r="S2" s="28" t="s">
        <v>20</v>
      </c>
      <c r="T2" s="28" t="s">
        <v>182</v>
      </c>
      <c r="U2" s="28" t="s">
        <v>176</v>
      </c>
      <c r="V2" s="28" t="s">
        <v>118</v>
      </c>
      <c r="W2" s="28" t="s">
        <v>69</v>
      </c>
      <c r="X2" s="28" t="s">
        <v>77</v>
      </c>
      <c r="Y2" s="28" t="s">
        <v>147</v>
      </c>
      <c r="Z2" s="28" t="s">
        <v>44</v>
      </c>
      <c r="AA2" s="28" t="s">
        <v>273</v>
      </c>
      <c r="AB2" s="28" t="s">
        <v>37</v>
      </c>
      <c r="AC2" s="28" t="s">
        <v>177</v>
      </c>
      <c r="AD2" s="28" t="s">
        <v>70</v>
      </c>
      <c r="AE2" s="28" t="s">
        <v>60</v>
      </c>
      <c r="AF2" s="28" t="s">
        <v>329</v>
      </c>
      <c r="AG2" s="28" t="s">
        <v>79</v>
      </c>
      <c r="AH2" s="28" t="s">
        <v>163</v>
      </c>
      <c r="AI2" s="28" t="s">
        <v>38</v>
      </c>
      <c r="AJ2" s="28" t="s">
        <v>89</v>
      </c>
      <c r="AK2" s="28" t="s">
        <v>178</v>
      </c>
      <c r="AL2" s="28" t="s">
        <v>40</v>
      </c>
      <c r="AM2" s="28" t="s">
        <v>52</v>
      </c>
      <c r="AN2" s="28" t="s">
        <v>114</v>
      </c>
      <c r="AO2" s="28" t="s">
        <v>42</v>
      </c>
      <c r="AP2" s="28" t="s">
        <v>28</v>
      </c>
      <c r="AQ2" s="28" t="s">
        <v>129</v>
      </c>
      <c r="AR2" s="28" t="s">
        <v>73</v>
      </c>
      <c r="AS2" s="28" t="s">
        <v>46</v>
      </c>
      <c r="AT2" s="28" t="s">
        <v>199</v>
      </c>
      <c r="AU2" s="28" t="s">
        <v>90</v>
      </c>
      <c r="AV2" s="28" t="s">
        <v>21</v>
      </c>
      <c r="AW2" s="28" t="s">
        <v>39</v>
      </c>
      <c r="AX2" s="28" t="s">
        <v>265</v>
      </c>
      <c r="AY2" s="28" t="s">
        <v>65</v>
      </c>
      <c r="AZ2" s="28" t="s">
        <v>35</v>
      </c>
      <c r="BA2" s="28" t="s">
        <v>272</v>
      </c>
      <c r="BB2" s="28" t="s">
        <v>19</v>
      </c>
      <c r="BC2" s="28" t="s">
        <v>71</v>
      </c>
      <c r="BD2" s="28" t="s">
        <v>59</v>
      </c>
      <c r="BE2" s="28" t="s">
        <v>4</v>
      </c>
      <c r="BF2" s="28" t="s">
        <v>180</v>
      </c>
      <c r="BG2" s="28" t="s">
        <v>24</v>
      </c>
      <c r="BH2" s="28" t="s">
        <v>85</v>
      </c>
      <c r="BI2" s="28" t="s">
        <v>55</v>
      </c>
      <c r="BJ2" s="28" t="s">
        <v>45</v>
      </c>
      <c r="BK2" s="28" t="s">
        <v>86</v>
      </c>
      <c r="BL2" s="28" t="s">
        <v>5</v>
      </c>
      <c r="BM2" s="28" t="s">
        <v>87</v>
      </c>
      <c r="BN2" s="28" t="s">
        <v>53</v>
      </c>
      <c r="BO2" s="28" t="s">
        <v>75</v>
      </c>
      <c r="BP2" s="31">
        <f aca="true" t="shared" si="0" ref="BP2:BP33">B2</f>
        <v>2015</v>
      </c>
    </row>
    <row r="3" spans="1:68" s="49" customFormat="1" ht="12">
      <c r="A3" s="12" t="s">
        <v>315</v>
      </c>
      <c r="B3" s="38" t="s">
        <v>316</v>
      </c>
      <c r="C3" s="60" t="s">
        <v>50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1">
        <v>195</v>
      </c>
      <c r="BP3" s="48" t="str">
        <f t="shared" si="0"/>
        <v>Kiel Marathon</v>
      </c>
    </row>
    <row r="4" spans="1:68" s="36" customFormat="1" ht="12.75">
      <c r="A4" s="15" t="s">
        <v>321</v>
      </c>
      <c r="B4" s="38" t="s">
        <v>322</v>
      </c>
      <c r="C4" s="59"/>
      <c r="D4" s="59"/>
      <c r="E4" s="59"/>
      <c r="F4" s="59"/>
      <c r="G4" s="59"/>
      <c r="H4" s="60"/>
      <c r="I4" s="60"/>
      <c r="J4" s="60"/>
      <c r="K4" s="60"/>
      <c r="L4" s="60"/>
      <c r="M4" s="60"/>
      <c r="N4" s="60"/>
      <c r="O4" s="60"/>
      <c r="P4" s="60"/>
      <c r="Q4" s="60"/>
      <c r="R4" s="60">
        <v>14</v>
      </c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48" t="str">
        <f t="shared" si="0"/>
        <v>CPC Loop den Haag</v>
      </c>
    </row>
    <row r="5" spans="1:68" s="36" customFormat="1" ht="12.75">
      <c r="A5" s="15" t="s">
        <v>319</v>
      </c>
      <c r="B5" s="38" t="s">
        <v>320</v>
      </c>
      <c r="C5" s="59"/>
      <c r="D5" s="59"/>
      <c r="E5" s="59"/>
      <c r="F5" s="59"/>
      <c r="G5" s="59"/>
      <c r="H5" s="60"/>
      <c r="I5" s="60"/>
      <c r="J5" s="60"/>
      <c r="K5" s="60"/>
      <c r="L5" s="60"/>
      <c r="M5" s="60"/>
      <c r="N5" s="60"/>
      <c r="O5" s="60"/>
      <c r="P5" s="60"/>
      <c r="Q5" s="60">
        <v>2</v>
      </c>
      <c r="R5" s="60"/>
      <c r="S5" s="60"/>
      <c r="T5" s="60"/>
      <c r="U5" s="60"/>
      <c r="V5" s="60"/>
      <c r="W5" s="60"/>
      <c r="X5" s="60">
        <v>11</v>
      </c>
      <c r="Y5" s="60"/>
      <c r="Z5" s="60">
        <v>14</v>
      </c>
      <c r="AA5" s="60"/>
      <c r="AB5" s="62">
        <v>5</v>
      </c>
      <c r="AC5" s="62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>
        <v>1</v>
      </c>
      <c r="AT5" s="60">
        <v>2</v>
      </c>
      <c r="AU5" s="60"/>
      <c r="AV5" s="60"/>
      <c r="AW5" s="60"/>
      <c r="AX5" s="60"/>
      <c r="AY5" s="60">
        <v>4</v>
      </c>
      <c r="AZ5" s="60"/>
      <c r="BA5" s="60"/>
      <c r="BB5" s="60"/>
      <c r="BC5" s="60"/>
      <c r="BD5" s="60"/>
      <c r="BE5" s="60"/>
      <c r="BF5" s="60"/>
      <c r="BG5" s="60">
        <v>13</v>
      </c>
      <c r="BH5" s="60"/>
      <c r="BI5" s="60"/>
      <c r="BJ5" s="60"/>
      <c r="BK5" s="60"/>
      <c r="BL5" s="60"/>
      <c r="BM5" s="60"/>
      <c r="BN5" s="60"/>
      <c r="BO5" s="60"/>
      <c r="BP5" s="48" t="str">
        <f t="shared" si="0"/>
        <v>Vinterkarusell-6, Leangen</v>
      </c>
    </row>
    <row r="6" spans="1:68" s="49" customFormat="1" ht="12">
      <c r="A6" s="12" t="s">
        <v>318</v>
      </c>
      <c r="B6" s="38" t="s">
        <v>67</v>
      </c>
      <c r="C6" s="60"/>
      <c r="D6" s="60"/>
      <c r="E6" s="60"/>
      <c r="F6" s="60"/>
      <c r="G6" s="60"/>
      <c r="H6" s="60"/>
      <c r="I6" s="60"/>
      <c r="J6" s="60"/>
      <c r="K6" s="60"/>
      <c r="L6" s="60">
        <v>2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>
        <v>7</v>
      </c>
      <c r="Z6" s="60"/>
      <c r="AA6" s="60"/>
      <c r="AB6" s="60">
        <v>5</v>
      </c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>
        <v>8</v>
      </c>
      <c r="BH6" s="60"/>
      <c r="BI6" s="60"/>
      <c r="BJ6" s="60"/>
      <c r="BK6" s="60"/>
      <c r="BL6" s="60"/>
      <c r="BM6" s="60"/>
      <c r="BN6" s="60"/>
      <c r="BO6" s="60"/>
      <c r="BP6" s="48" t="str">
        <f t="shared" si="0"/>
        <v>Hitra-løpet</v>
      </c>
    </row>
    <row r="7" spans="1:68" s="36" customFormat="1" ht="12.75">
      <c r="A7" s="15" t="s">
        <v>124</v>
      </c>
      <c r="B7" s="38" t="s">
        <v>58</v>
      </c>
      <c r="C7" s="59"/>
      <c r="D7" s="59"/>
      <c r="E7" s="59"/>
      <c r="F7" s="59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>
        <v>1</v>
      </c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>
        <v>8</v>
      </c>
      <c r="BH7" s="60"/>
      <c r="BI7" s="60"/>
      <c r="BJ7" s="60"/>
      <c r="BK7" s="60"/>
      <c r="BL7" s="60"/>
      <c r="BM7" s="60"/>
      <c r="BN7" s="60"/>
      <c r="BO7" s="60"/>
      <c r="BP7" s="48" t="str">
        <f t="shared" si="0"/>
        <v>Frostatingsløpet</v>
      </c>
    </row>
    <row r="8" spans="1:68" s="49" customFormat="1" ht="12">
      <c r="A8" s="12" t="s">
        <v>314</v>
      </c>
      <c r="B8" s="38" t="s">
        <v>125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9" t="s">
        <v>183</v>
      </c>
      <c r="BP8" s="48" t="str">
        <f t="shared" si="0"/>
        <v>Påskeharemaraton Ski-Sandv.</v>
      </c>
    </row>
    <row r="9" spans="1:68" s="49" customFormat="1" ht="12">
      <c r="A9" s="12" t="s">
        <v>123</v>
      </c>
      <c r="B9" s="38" t="s">
        <v>317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>
        <v>2</v>
      </c>
      <c r="BP9" s="48" t="str">
        <f t="shared" si="0"/>
        <v>Kickmaster Påskemaraton</v>
      </c>
    </row>
    <row r="10" spans="1:68" s="49" customFormat="1" ht="12">
      <c r="A10" s="12" t="s">
        <v>311</v>
      </c>
      <c r="B10" s="38" t="s">
        <v>312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>
        <v>3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48" t="str">
        <f t="shared" si="0"/>
        <v>Valderløpet</v>
      </c>
    </row>
    <row r="11" spans="1:68" s="49" customFormat="1" ht="12">
      <c r="A11" s="12" t="s">
        <v>311</v>
      </c>
      <c r="B11" s="38" t="s">
        <v>313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>
        <v>8</v>
      </c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48" t="str">
        <f t="shared" si="0"/>
        <v>Løkkasprinten</v>
      </c>
    </row>
    <row r="12" spans="1:68" s="49" customFormat="1" ht="12">
      <c r="A12" s="15" t="s">
        <v>126</v>
      </c>
      <c r="B12" s="38" t="s">
        <v>61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4">
        <v>1</v>
      </c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48" t="str">
        <f t="shared" si="0"/>
        <v>Nybrottkarusellen 1, 3,2km</v>
      </c>
    </row>
    <row r="13" spans="1:68" s="49" customFormat="1" ht="12">
      <c r="A13" s="12" t="s">
        <v>303</v>
      </c>
      <c r="B13" s="38" t="s">
        <v>304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16</v>
      </c>
      <c r="R13" s="60"/>
      <c r="S13" s="60"/>
      <c r="T13" s="60"/>
      <c r="U13" s="60"/>
      <c r="V13" s="60"/>
      <c r="W13" s="60"/>
      <c r="X13" s="60"/>
      <c r="Y13" s="60"/>
      <c r="Z13" s="60">
        <v>54</v>
      </c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>
        <v>3</v>
      </c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48" t="str">
        <f t="shared" si="0"/>
        <v>Sentrumsløpet</v>
      </c>
    </row>
    <row r="14" spans="1:68" s="49" customFormat="1" ht="12">
      <c r="A14" s="12" t="s">
        <v>127</v>
      </c>
      <c r="B14" s="38" t="s">
        <v>305</v>
      </c>
      <c r="C14" s="60"/>
      <c r="D14" s="60"/>
      <c r="E14" s="60"/>
      <c r="F14" s="60"/>
      <c r="G14" s="60"/>
      <c r="H14" s="60"/>
      <c r="I14" s="60"/>
      <c r="J14" s="60"/>
      <c r="K14" s="60"/>
      <c r="L14" s="60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>
        <v>2</v>
      </c>
      <c r="AP14" s="60"/>
      <c r="AQ14" s="60">
        <v>4</v>
      </c>
      <c r="AR14" s="60"/>
      <c r="AS14" s="60"/>
      <c r="AT14" s="60"/>
      <c r="AU14" s="60"/>
      <c r="AV14" s="60"/>
      <c r="AW14" s="60">
        <v>2</v>
      </c>
      <c r="AX14" s="60"/>
      <c r="AY14" s="60">
        <v>2</v>
      </c>
      <c r="AZ14" s="60"/>
      <c r="BA14" s="60"/>
      <c r="BB14" s="60"/>
      <c r="BC14" s="60"/>
      <c r="BD14" s="60"/>
      <c r="BE14" s="60"/>
      <c r="BF14" s="60">
        <v>5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48" t="str">
        <f t="shared" si="0"/>
        <v>Trønderjogg, 5&amp;10km</v>
      </c>
    </row>
    <row r="15" spans="1:68" s="49" customFormat="1" ht="12">
      <c r="A15" s="12" t="s">
        <v>306</v>
      </c>
      <c r="B15" s="38" t="s">
        <v>274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>
        <v>3</v>
      </c>
      <c r="BN15" s="60"/>
      <c r="BO15" s="60"/>
      <c r="BP15" s="48" t="str">
        <f t="shared" si="0"/>
        <v>Sognsvann Rundt </v>
      </c>
    </row>
    <row r="16" spans="1:68" s="49" customFormat="1" ht="12">
      <c r="A16" s="12" t="s">
        <v>93</v>
      </c>
      <c r="B16" s="38" t="s">
        <v>92</v>
      </c>
      <c r="C16" s="60"/>
      <c r="D16" s="60"/>
      <c r="E16" s="60"/>
      <c r="F16" s="60"/>
      <c r="G16" s="60">
        <v>92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24</v>
      </c>
      <c r="V16" s="60"/>
      <c r="W16" s="60"/>
      <c r="X16" s="60"/>
      <c r="Y16" s="60"/>
      <c r="Z16" s="60"/>
      <c r="AA16" s="60"/>
      <c r="AB16" s="60">
        <v>3</v>
      </c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>
        <v>30</v>
      </c>
      <c r="BH16" s="60"/>
      <c r="BI16" s="60"/>
      <c r="BJ16" s="60"/>
      <c r="BK16" s="60"/>
      <c r="BL16" s="60"/>
      <c r="BM16" s="60"/>
      <c r="BN16" s="60">
        <v>4</v>
      </c>
      <c r="BO16" s="60"/>
      <c r="BP16" s="65" t="str">
        <f t="shared" si="0"/>
        <v>Fjellseterløpet</v>
      </c>
    </row>
    <row r="17" spans="1:68" s="36" customFormat="1" ht="11.25">
      <c r="A17" s="16" t="s">
        <v>174</v>
      </c>
      <c r="B17" s="37" t="s">
        <v>170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>
        <v>11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48" t="str">
        <f t="shared" si="0"/>
        <v>Konradløpet</v>
      </c>
    </row>
    <row r="18" spans="1:68" s="49" customFormat="1" ht="12">
      <c r="A18" s="15" t="s">
        <v>308</v>
      </c>
      <c r="B18" s="38" t="s">
        <v>309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>
        <v>1</v>
      </c>
      <c r="BP18" s="65" t="str">
        <f t="shared" si="0"/>
        <v>Sunne Marathon</v>
      </c>
    </row>
    <row r="19" spans="1:68" s="49" customFormat="1" ht="12">
      <c r="A19" s="15" t="s">
        <v>308</v>
      </c>
      <c r="B19" s="38" t="s">
        <v>310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>
        <v>2</v>
      </c>
      <c r="BM19" s="60"/>
      <c r="BN19" s="60"/>
      <c r="BO19" s="60"/>
      <c r="BP19" s="65" t="str">
        <f t="shared" si="0"/>
        <v>Torghatten Rundt</v>
      </c>
    </row>
    <row r="20" spans="1:68" s="49" customFormat="1" ht="12">
      <c r="A20" s="15" t="s">
        <v>298</v>
      </c>
      <c r="B20" s="38" t="s">
        <v>299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>
        <v>3</v>
      </c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>
        <v>1</v>
      </c>
      <c r="BM20" s="60"/>
      <c r="BN20" s="60"/>
      <c r="BO20" s="60"/>
      <c r="BP20" s="48" t="str">
        <f t="shared" si="0"/>
        <v>Bodø-Gampen, 2. løp, 5 km</v>
      </c>
    </row>
    <row r="21" spans="1:68" s="49" customFormat="1" ht="12">
      <c r="A21" s="15" t="s">
        <v>128</v>
      </c>
      <c r="B21" s="38" t="s">
        <v>111</v>
      </c>
      <c r="C21" s="60"/>
      <c r="D21" s="60" t="s">
        <v>183</v>
      </c>
      <c r="E21" s="60"/>
      <c r="F21" s="60"/>
      <c r="G21" s="60"/>
      <c r="H21" s="60"/>
      <c r="I21" s="60"/>
      <c r="J21" s="60"/>
      <c r="K21" s="60"/>
      <c r="L21" s="61" t="s">
        <v>183</v>
      </c>
      <c r="M21" s="61"/>
      <c r="N21" s="60"/>
      <c r="O21" s="60"/>
      <c r="P21" s="60"/>
      <c r="Q21" s="60"/>
      <c r="R21" s="60"/>
      <c r="S21" s="60" t="s">
        <v>183</v>
      </c>
      <c r="T21" s="60"/>
      <c r="U21" s="60"/>
      <c r="V21" s="60"/>
      <c r="W21" s="61"/>
      <c r="X21" s="60" t="s">
        <v>183</v>
      </c>
      <c r="Y21" s="60"/>
      <c r="Z21" s="60"/>
      <c r="AA21" s="60"/>
      <c r="AB21" s="60"/>
      <c r="AC21" s="60"/>
      <c r="AD21" s="60"/>
      <c r="AE21" s="60"/>
      <c r="AF21" s="60"/>
      <c r="AG21" s="60" t="s">
        <v>183</v>
      </c>
      <c r="AH21" s="60" t="s">
        <v>183</v>
      </c>
      <c r="AI21" s="60"/>
      <c r="AJ21" s="60"/>
      <c r="AK21" s="60"/>
      <c r="AL21" s="60" t="s">
        <v>183</v>
      </c>
      <c r="AM21" s="60"/>
      <c r="AN21" s="60"/>
      <c r="AO21" s="60"/>
      <c r="AP21" s="60"/>
      <c r="AQ21" s="60" t="s">
        <v>183</v>
      </c>
      <c r="AR21" s="60"/>
      <c r="AS21" s="60"/>
      <c r="AT21" s="60"/>
      <c r="AU21" s="60"/>
      <c r="AV21" s="60" t="s">
        <v>183</v>
      </c>
      <c r="AW21" s="60"/>
      <c r="AX21" s="60"/>
      <c r="AY21" s="60" t="s">
        <v>183</v>
      </c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48" t="str">
        <f t="shared" si="0"/>
        <v>Rindal Løpskarusell 1</v>
      </c>
    </row>
    <row r="22" spans="1:68" s="49" customFormat="1" ht="12">
      <c r="A22" s="15" t="s">
        <v>300</v>
      </c>
      <c r="B22" s="38" t="s">
        <v>95</v>
      </c>
      <c r="C22" s="60">
        <v>3</v>
      </c>
      <c r="D22" s="60">
        <v>30</v>
      </c>
      <c r="E22" s="60">
        <v>33</v>
      </c>
      <c r="F22" s="60">
        <v>10</v>
      </c>
      <c r="G22" s="60">
        <v>13</v>
      </c>
      <c r="H22" s="60"/>
      <c r="I22" s="60"/>
      <c r="J22" s="60">
        <v>40</v>
      </c>
      <c r="K22" s="60"/>
      <c r="L22" s="61">
        <v>2</v>
      </c>
      <c r="M22" s="61"/>
      <c r="N22" s="60"/>
      <c r="O22" s="60"/>
      <c r="P22" s="60"/>
      <c r="Q22" s="60">
        <v>1</v>
      </c>
      <c r="R22" s="60"/>
      <c r="S22" s="60"/>
      <c r="T22" s="60"/>
      <c r="U22" s="60"/>
      <c r="V22" s="60"/>
      <c r="W22" s="61">
        <v>2</v>
      </c>
      <c r="X22" s="60"/>
      <c r="Y22" s="60"/>
      <c r="Z22" s="60"/>
      <c r="AA22" s="60"/>
      <c r="AB22" s="60"/>
      <c r="AC22" s="60">
        <v>12</v>
      </c>
      <c r="AD22" s="60"/>
      <c r="AE22" s="60"/>
      <c r="AF22" s="60"/>
      <c r="AG22" s="60"/>
      <c r="AH22" s="60"/>
      <c r="AI22" s="60">
        <v>4</v>
      </c>
      <c r="AJ22" s="60"/>
      <c r="AK22" s="60"/>
      <c r="AL22" s="60"/>
      <c r="AM22" s="60"/>
      <c r="AN22" s="60"/>
      <c r="AO22" s="60"/>
      <c r="AP22" s="60"/>
      <c r="AQ22" s="60">
        <v>6</v>
      </c>
      <c r="AR22" s="60"/>
      <c r="AS22" s="60">
        <v>1</v>
      </c>
      <c r="AT22" s="60">
        <v>14</v>
      </c>
      <c r="AU22" s="60">
        <v>7</v>
      </c>
      <c r="AV22" s="60"/>
      <c r="AW22" s="60">
        <v>2</v>
      </c>
      <c r="AX22" s="60"/>
      <c r="AY22" s="60">
        <v>2</v>
      </c>
      <c r="AZ22" s="60"/>
      <c r="BA22" s="60"/>
      <c r="BB22" s="60">
        <v>9</v>
      </c>
      <c r="BC22" s="60"/>
      <c r="BD22" s="60"/>
      <c r="BE22" s="60"/>
      <c r="BF22" s="60">
        <v>10</v>
      </c>
      <c r="BG22" s="60">
        <v>6</v>
      </c>
      <c r="BH22" s="60"/>
      <c r="BI22" s="60"/>
      <c r="BJ22" s="60"/>
      <c r="BK22" s="60"/>
      <c r="BL22" s="60"/>
      <c r="BM22" s="60"/>
      <c r="BN22" s="60"/>
      <c r="BO22" s="60"/>
      <c r="BP22" s="48" t="str">
        <f t="shared" si="0"/>
        <v>Tordenskioldsløpet (5 &amp;10km)</v>
      </c>
    </row>
    <row r="23" spans="1:68" s="49" customFormat="1" ht="12">
      <c r="A23" s="15" t="s">
        <v>94</v>
      </c>
      <c r="B23" s="38" t="s">
        <v>294</v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60"/>
      <c r="O23" s="60"/>
      <c r="P23" s="60"/>
      <c r="Q23" s="60"/>
      <c r="R23" s="60"/>
      <c r="S23" s="60"/>
      <c r="T23" s="60"/>
      <c r="U23" s="60">
        <v>1</v>
      </c>
      <c r="V23" s="60"/>
      <c r="W23" s="61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48" t="str">
        <f t="shared" si="0"/>
        <v>Botn Rundt</v>
      </c>
    </row>
    <row r="24" spans="1:68" s="49" customFormat="1" ht="12">
      <c r="A24" s="16" t="s">
        <v>286</v>
      </c>
      <c r="B24" s="37" t="s">
        <v>287</v>
      </c>
      <c r="C24" s="60"/>
      <c r="D24" s="60"/>
      <c r="E24" s="60"/>
      <c r="F24" s="60"/>
      <c r="G24" s="60"/>
      <c r="H24" s="60"/>
      <c r="I24" s="60"/>
      <c r="J24" s="60">
        <v>3</v>
      </c>
      <c r="K24" s="60"/>
      <c r="L24" s="61"/>
      <c r="M24" s="61"/>
      <c r="N24" s="60"/>
      <c r="O24" s="60"/>
      <c r="P24" s="60"/>
      <c r="Q24" s="60"/>
      <c r="R24" s="60"/>
      <c r="S24" s="60"/>
      <c r="T24" s="60"/>
      <c r="U24" s="60"/>
      <c r="V24" s="60"/>
      <c r="W24" s="61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1"/>
      <c r="AT24" s="61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48" t="str">
        <f t="shared" si="0"/>
        <v>Klæbu Mosjonk., Malsjøen</v>
      </c>
    </row>
    <row r="25" spans="1:68" s="49" customFormat="1" ht="12">
      <c r="A25" s="15" t="s">
        <v>286</v>
      </c>
      <c r="B25" s="38" t="s">
        <v>97</v>
      </c>
      <c r="C25" s="60"/>
      <c r="D25" s="60"/>
      <c r="E25" s="60"/>
      <c r="F25" s="60"/>
      <c r="G25" s="60"/>
      <c r="H25" s="60"/>
      <c r="I25" s="60"/>
      <c r="J25" s="60"/>
      <c r="K25" s="60"/>
      <c r="L25" s="61"/>
      <c r="M25" s="61"/>
      <c r="N25" s="60"/>
      <c r="O25" s="60"/>
      <c r="P25" s="60"/>
      <c r="Q25" s="60"/>
      <c r="R25" s="60"/>
      <c r="S25" s="60"/>
      <c r="T25" s="60"/>
      <c r="U25" s="60">
        <v>6</v>
      </c>
      <c r="V25" s="60"/>
      <c r="W25" s="61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48" t="str">
        <f t="shared" si="0"/>
        <v>3-vannsløpet-vår, Byåsen</v>
      </c>
    </row>
    <row r="26" spans="1:68" s="49" customFormat="1" ht="12">
      <c r="A26" s="15" t="s">
        <v>286</v>
      </c>
      <c r="B26" s="38" t="s">
        <v>297</v>
      </c>
      <c r="C26" s="60"/>
      <c r="D26" s="60"/>
      <c r="E26" s="60"/>
      <c r="F26" s="60"/>
      <c r="G26" s="60"/>
      <c r="H26" s="60"/>
      <c r="I26" s="60"/>
      <c r="J26" s="60"/>
      <c r="K26" s="60"/>
      <c r="L26" s="61"/>
      <c r="M26" s="61"/>
      <c r="N26" s="60"/>
      <c r="O26" s="60"/>
      <c r="P26" s="60">
        <v>4</v>
      </c>
      <c r="Q26" s="60"/>
      <c r="R26" s="60"/>
      <c r="S26" s="60"/>
      <c r="T26" s="60"/>
      <c r="U26" s="60"/>
      <c r="V26" s="60"/>
      <c r="W26" s="61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>
        <v>2</v>
      </c>
      <c r="BM26" s="60"/>
      <c r="BN26" s="60"/>
      <c r="BO26" s="60"/>
      <c r="BP26" s="48" t="str">
        <f t="shared" si="0"/>
        <v>Bodø-gampen nr 3</v>
      </c>
    </row>
    <row r="27" spans="1:68" s="49" customFormat="1" ht="12">
      <c r="A27" s="15" t="s">
        <v>286</v>
      </c>
      <c r="B27" s="38" t="s">
        <v>295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1"/>
      <c r="N27" s="60"/>
      <c r="O27" s="60"/>
      <c r="P27" s="60"/>
      <c r="Q27" s="60"/>
      <c r="R27" s="60"/>
      <c r="S27" s="60"/>
      <c r="T27" s="60"/>
      <c r="U27" s="60"/>
      <c r="V27" s="60"/>
      <c r="W27" s="61"/>
      <c r="X27" s="60"/>
      <c r="Y27" s="60"/>
      <c r="Z27" s="60"/>
      <c r="AA27" s="60"/>
      <c r="AB27" s="60"/>
      <c r="AC27" s="60">
        <v>5</v>
      </c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>
        <v>1</v>
      </c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>
        <v>2</v>
      </c>
      <c r="BF27" s="60"/>
      <c r="BG27" s="60">
        <v>4</v>
      </c>
      <c r="BH27" s="60"/>
      <c r="BI27" s="60"/>
      <c r="BJ27" s="60"/>
      <c r="BK27" s="60"/>
      <c r="BL27" s="60"/>
      <c r="BM27" s="60"/>
      <c r="BN27" s="60"/>
      <c r="BO27" s="60"/>
      <c r="BP27" s="48" t="str">
        <f t="shared" si="0"/>
        <v>Nybrottkarusellen 2, 5km</v>
      </c>
    </row>
    <row r="28" spans="1:68" s="49" customFormat="1" ht="13.5" customHeight="1">
      <c r="A28" s="15" t="s">
        <v>286</v>
      </c>
      <c r="B28" s="38" t="s">
        <v>68</v>
      </c>
      <c r="C28" s="60"/>
      <c r="D28" s="60"/>
      <c r="E28" s="60"/>
      <c r="F28" s="60"/>
      <c r="G28" s="60">
        <v>38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v>2</v>
      </c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48" t="str">
        <f t="shared" si="0"/>
        <v>BDO-mila</v>
      </c>
    </row>
    <row r="29" spans="1:68" s="49" customFormat="1" ht="12">
      <c r="A29" s="15" t="s">
        <v>293</v>
      </c>
      <c r="B29" s="38" t="s">
        <v>36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4</v>
      </c>
      <c r="R29" s="60"/>
      <c r="S29" s="60"/>
      <c r="T29" s="60"/>
      <c r="U29" s="60">
        <v>3</v>
      </c>
      <c r="V29" s="60"/>
      <c r="W29" s="60"/>
      <c r="X29" s="60"/>
      <c r="Y29" s="60">
        <v>7</v>
      </c>
      <c r="Z29" s="60"/>
      <c r="AA29" s="60"/>
      <c r="AB29" s="68">
        <v>1</v>
      </c>
      <c r="AC29" s="62"/>
      <c r="AD29" s="60"/>
      <c r="AE29" s="60"/>
      <c r="AF29" s="71"/>
      <c r="AG29" s="60"/>
      <c r="AH29" s="60"/>
      <c r="AI29" s="60">
        <v>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>
        <v>1</v>
      </c>
      <c r="AT29" s="60"/>
      <c r="AU29" s="60">
        <v>9</v>
      </c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>
        <v>12</v>
      </c>
      <c r="BH29" s="60"/>
      <c r="BI29" s="60"/>
      <c r="BJ29" s="60"/>
      <c r="BK29" s="60"/>
      <c r="BL29" s="60"/>
      <c r="BM29" s="60"/>
      <c r="BN29" s="60"/>
      <c r="BO29" s="60"/>
      <c r="BP29" s="48" t="str">
        <f t="shared" si="0"/>
        <v>Selbuløpet</v>
      </c>
    </row>
    <row r="30" spans="1:68" s="36" customFormat="1" ht="12.75">
      <c r="A30" s="15" t="s">
        <v>62</v>
      </c>
      <c r="B30" s="38" t="s">
        <v>292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59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>
        <v>310</v>
      </c>
      <c r="BP30" s="48" t="str">
        <f t="shared" si="0"/>
        <v>København Maraton</v>
      </c>
    </row>
    <row r="31" spans="1:68" s="49" customFormat="1" ht="12">
      <c r="A31" s="15" t="s">
        <v>288</v>
      </c>
      <c r="B31" s="38" t="s">
        <v>135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>
        <v>2</v>
      </c>
      <c r="AE31" s="60"/>
      <c r="AF31" s="60"/>
      <c r="AG31" s="60"/>
      <c r="AH31" s="60"/>
      <c r="AI31" s="60"/>
      <c r="AJ31" s="60">
        <v>1</v>
      </c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>
        <v>5</v>
      </c>
      <c r="BH31" s="60"/>
      <c r="BI31" s="60"/>
      <c r="BJ31" s="60"/>
      <c r="BK31" s="60"/>
      <c r="BL31" s="60"/>
      <c r="BM31" s="60"/>
      <c r="BN31" s="60"/>
      <c r="BO31" s="60"/>
      <c r="BP31" s="65" t="str">
        <f t="shared" si="0"/>
        <v>Fordbordfjellet Opp</v>
      </c>
    </row>
    <row r="32" spans="1:68" s="49" customFormat="1" ht="12">
      <c r="A32" s="15" t="s">
        <v>288</v>
      </c>
      <c r="B32" s="38" t="s">
        <v>289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>
        <v>2</v>
      </c>
      <c r="BL32" s="60"/>
      <c r="BM32" s="60"/>
      <c r="BN32" s="60"/>
      <c r="BO32" s="60"/>
      <c r="BP32" s="65" t="str">
        <f t="shared" si="0"/>
        <v>Ørasprinten</v>
      </c>
    </row>
    <row r="33" spans="1:68" s="49" customFormat="1" ht="12">
      <c r="A33" s="16" t="s">
        <v>290</v>
      </c>
      <c r="B33" s="37" t="s">
        <v>63</v>
      </c>
      <c r="C33" s="61">
        <v>17</v>
      </c>
      <c r="D33" s="61"/>
      <c r="E33" s="61"/>
      <c r="F33" s="61"/>
      <c r="G33" s="61">
        <v>19</v>
      </c>
      <c r="H33" s="61"/>
      <c r="I33" s="61"/>
      <c r="J33" s="61">
        <v>18</v>
      </c>
      <c r="K33" s="60"/>
      <c r="L33" s="61">
        <v>30</v>
      </c>
      <c r="M33" s="61"/>
      <c r="N33" s="61"/>
      <c r="O33" s="61"/>
      <c r="P33" s="61"/>
      <c r="Q33" s="61">
        <v>26</v>
      </c>
      <c r="R33" s="61"/>
      <c r="S33" s="61">
        <v>24</v>
      </c>
      <c r="T33" s="61"/>
      <c r="U33" s="61">
        <v>5</v>
      </c>
      <c r="V33" s="61">
        <v>2</v>
      </c>
      <c r="W33" s="61"/>
      <c r="X33" s="61">
        <v>27</v>
      </c>
      <c r="Y33" s="61">
        <v>10</v>
      </c>
      <c r="Z33" s="61"/>
      <c r="AA33" s="61"/>
      <c r="AB33" s="61"/>
      <c r="AC33" s="61">
        <v>20</v>
      </c>
      <c r="AD33" s="61"/>
      <c r="AE33" s="61">
        <v>7</v>
      </c>
      <c r="AF33" s="61"/>
      <c r="AG33" s="61"/>
      <c r="AH33" s="61"/>
      <c r="AI33" s="61"/>
      <c r="AJ33" s="61"/>
      <c r="AK33" s="61"/>
      <c r="AL33" s="61">
        <v>8</v>
      </c>
      <c r="AM33" s="61"/>
      <c r="AN33" s="61"/>
      <c r="AO33" s="62"/>
      <c r="AP33" s="61"/>
      <c r="AQ33" s="61"/>
      <c r="AR33" s="61"/>
      <c r="AS33" s="61">
        <v>6</v>
      </c>
      <c r="AT33" s="61">
        <v>25</v>
      </c>
      <c r="AU33" s="61">
        <v>11</v>
      </c>
      <c r="AV33" s="61"/>
      <c r="AW33" s="61"/>
      <c r="AX33" s="61"/>
      <c r="AY33" s="61">
        <v>23</v>
      </c>
      <c r="AZ33" s="61"/>
      <c r="BA33" s="61"/>
      <c r="BB33" s="61">
        <v>14</v>
      </c>
      <c r="BC33" s="61">
        <v>31</v>
      </c>
      <c r="BD33" s="61"/>
      <c r="BE33" s="61"/>
      <c r="BF33" s="61"/>
      <c r="BG33" s="61"/>
      <c r="BH33" s="61"/>
      <c r="BI33" s="61">
        <v>3</v>
      </c>
      <c r="BJ33" s="61"/>
      <c r="BK33" s="67">
        <v>1</v>
      </c>
      <c r="BL33" s="61"/>
      <c r="BM33" s="61"/>
      <c r="BN33" s="61"/>
      <c r="BO33" s="61"/>
      <c r="BP33" s="48" t="str">
        <f t="shared" si="0"/>
        <v>Hyttfossen</v>
      </c>
    </row>
    <row r="34" spans="1:68" s="49" customFormat="1" ht="12">
      <c r="A34" s="15" t="s">
        <v>290</v>
      </c>
      <c r="B34" s="38" t="s">
        <v>291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>
        <v>3</v>
      </c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>
        <v>1</v>
      </c>
      <c r="BM34" s="60"/>
      <c r="BN34" s="60"/>
      <c r="BO34" s="60"/>
      <c r="BP34" s="65" t="str">
        <f aca="true" t="shared" si="1" ref="BP34:BP65">B34</f>
        <v>Bodø-gampen nr 4 Mørkved</v>
      </c>
    </row>
    <row r="35" spans="1:68" s="49" customFormat="1" ht="12">
      <c r="A35" s="15" t="s">
        <v>256</v>
      </c>
      <c r="B35" s="38" t="s">
        <v>137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>
        <v>2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48" t="str">
        <f t="shared" si="1"/>
        <v>Trollbergløpet</v>
      </c>
    </row>
    <row r="36" spans="1:68" s="49" customFormat="1" ht="12">
      <c r="A36" s="15" t="s">
        <v>136</v>
      </c>
      <c r="B36" s="38" t="s">
        <v>285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>
        <v>2</v>
      </c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48" t="str">
        <f t="shared" si="1"/>
        <v>Namsosløpet</v>
      </c>
    </row>
    <row r="37" spans="1:68" s="49" customFormat="1" ht="12">
      <c r="A37" s="15" t="s">
        <v>257</v>
      </c>
      <c r="B37" s="38" t="s">
        <v>258</v>
      </c>
      <c r="C37" s="60"/>
      <c r="D37" s="60"/>
      <c r="E37" s="60"/>
      <c r="F37" s="60"/>
      <c r="G37" s="60"/>
      <c r="H37" s="60"/>
      <c r="I37" s="60"/>
      <c r="J37" s="60">
        <v>16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>
        <v>3</v>
      </c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48" t="str">
        <f t="shared" si="1"/>
        <v>Gauldalsløpet</v>
      </c>
    </row>
    <row r="38" spans="1:68" s="49" customFormat="1" ht="12">
      <c r="A38" s="15" t="s">
        <v>257</v>
      </c>
      <c r="B38" s="38" t="s">
        <v>139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>
        <v>1</v>
      </c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48" t="str">
        <f t="shared" si="1"/>
        <v>Bodøgampen 5, 6 km</v>
      </c>
    </row>
    <row r="39" spans="1:68" s="49" customFormat="1" ht="12">
      <c r="A39" s="15" t="s">
        <v>99</v>
      </c>
      <c r="B39" s="38" t="s">
        <v>102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>
        <v>2</v>
      </c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>
        <v>3</v>
      </c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48" t="str">
        <f t="shared" si="1"/>
        <v>Trondheimsløpet</v>
      </c>
    </row>
    <row r="40" spans="1:68" s="49" customFormat="1" ht="12">
      <c r="A40" s="15" t="s">
        <v>100</v>
      </c>
      <c r="B40" s="38" t="s">
        <v>259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>
        <v>14</v>
      </c>
      <c r="BP40" s="48" t="str">
        <f t="shared" si="1"/>
        <v>Råda Ultra Natt</v>
      </c>
    </row>
    <row r="41" spans="1:68" s="49" customFormat="1" ht="12">
      <c r="A41" s="15" t="s">
        <v>260</v>
      </c>
      <c r="B41" s="38" t="s">
        <v>261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>
        <v>21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48" t="str">
        <f t="shared" si="1"/>
        <v>Park Run, Southampton</v>
      </c>
    </row>
    <row r="42" spans="1:68" s="49" customFormat="1" ht="12">
      <c r="A42" s="15" t="s">
        <v>260</v>
      </c>
      <c r="B42" s="38" t="s">
        <v>263</v>
      </c>
      <c r="C42" s="60"/>
      <c r="D42" s="60"/>
      <c r="E42" s="60"/>
      <c r="F42" s="60"/>
      <c r="G42" s="60"/>
      <c r="H42" s="60"/>
      <c r="I42" s="60"/>
      <c r="J42" s="60">
        <v>18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>
        <v>7</v>
      </c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48" t="str">
        <f t="shared" si="1"/>
        <v>Liaåsen Opp </v>
      </c>
    </row>
    <row r="43" spans="1:68" s="49" customFormat="1" ht="12">
      <c r="A43" s="15" t="s">
        <v>260</v>
      </c>
      <c r="B43" s="39" t="s">
        <v>7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4">
        <v>1</v>
      </c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48" t="str">
        <f t="shared" si="1"/>
        <v>Kpt.Dreiers Minneløp</v>
      </c>
    </row>
    <row r="44" spans="1:68" s="49" customFormat="1" ht="13.5" customHeight="1">
      <c r="A44" s="15" t="s">
        <v>262</v>
      </c>
      <c r="B44" s="38" t="s">
        <v>134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>
        <v>1</v>
      </c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48" t="str">
        <f t="shared" si="1"/>
        <v>Botn Opp</v>
      </c>
    </row>
    <row r="45" spans="1:68" s="36" customFormat="1" ht="13.5" customHeight="1">
      <c r="A45" s="15" t="s">
        <v>101</v>
      </c>
      <c r="B45" s="38" t="s">
        <v>6</v>
      </c>
      <c r="C45" s="60">
        <v>21</v>
      </c>
      <c r="D45" s="60"/>
      <c r="E45" s="60"/>
      <c r="F45" s="60"/>
      <c r="G45" s="60"/>
      <c r="H45" s="60">
        <v>1</v>
      </c>
      <c r="I45" s="60">
        <v>1</v>
      </c>
      <c r="J45" s="60"/>
      <c r="K45" s="60"/>
      <c r="L45" s="60"/>
      <c r="M45" s="60"/>
      <c r="N45" s="60"/>
      <c r="O45" s="60"/>
      <c r="P45" s="60"/>
      <c r="Q45" s="60">
        <v>1</v>
      </c>
      <c r="R45" s="60"/>
      <c r="S45" s="60"/>
      <c r="T45" s="60"/>
      <c r="U45" s="60">
        <v>5</v>
      </c>
      <c r="V45" s="60"/>
      <c r="W45" s="60"/>
      <c r="X45" s="60"/>
      <c r="Y45" s="60"/>
      <c r="Z45" s="60"/>
      <c r="AA45" s="60"/>
      <c r="AB45" s="60">
        <v>3</v>
      </c>
      <c r="AC45" s="60">
        <v>3</v>
      </c>
      <c r="AD45" s="60"/>
      <c r="AE45" s="60">
        <v>9</v>
      </c>
      <c r="AF45" s="60">
        <v>2</v>
      </c>
      <c r="AG45" s="60"/>
      <c r="AH45" s="60"/>
      <c r="AI45" s="60"/>
      <c r="AJ45" s="64">
        <v>1</v>
      </c>
      <c r="AK45" s="60"/>
      <c r="AL45" s="60">
        <v>6</v>
      </c>
      <c r="AM45" s="60">
        <v>10</v>
      </c>
      <c r="AN45" s="60">
        <v>7</v>
      </c>
      <c r="AO45" s="60"/>
      <c r="AP45" s="60">
        <v>1</v>
      </c>
      <c r="AQ45" s="60"/>
      <c r="AR45" s="60"/>
      <c r="AS45" s="60">
        <v>1</v>
      </c>
      <c r="AT45" s="60"/>
      <c r="AU45" s="60">
        <v>17</v>
      </c>
      <c r="AV45" s="60">
        <v>1</v>
      </c>
      <c r="AW45" s="60"/>
      <c r="AX45" s="60"/>
      <c r="AY45" s="60"/>
      <c r="AZ45" s="60"/>
      <c r="BA45" s="60"/>
      <c r="BB45" s="60">
        <v>20</v>
      </c>
      <c r="BC45" s="60"/>
      <c r="BD45" s="60"/>
      <c r="BE45" s="60">
        <v>2</v>
      </c>
      <c r="BF45" s="60">
        <v>1</v>
      </c>
      <c r="BG45" s="60"/>
      <c r="BH45" s="60"/>
      <c r="BI45" s="60"/>
      <c r="BJ45" s="60"/>
      <c r="BK45" s="60">
        <v>4</v>
      </c>
      <c r="BL45" s="60"/>
      <c r="BM45" s="60">
        <v>14</v>
      </c>
      <c r="BN45" s="60"/>
      <c r="BO45" s="60"/>
      <c r="BP45" s="48" t="str">
        <f t="shared" si="1"/>
        <v>Trollheimsløpet</v>
      </c>
    </row>
    <row r="46" spans="1:68" s="49" customFormat="1" ht="12">
      <c r="A46" s="16" t="s">
        <v>54</v>
      </c>
      <c r="B46" s="37" t="s">
        <v>264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>
        <v>8</v>
      </c>
      <c r="AM46" s="61">
        <v>9</v>
      </c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>
        <v>16</v>
      </c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48" t="str">
        <f t="shared" si="1"/>
        <v>Hostovatnet Rundt</v>
      </c>
    </row>
    <row r="47" spans="1:68" s="49" customFormat="1" ht="12">
      <c r="A47" s="15" t="s">
        <v>140</v>
      </c>
      <c r="B47" s="38" t="s">
        <v>112</v>
      </c>
      <c r="C47" s="60" t="s">
        <v>183</v>
      </c>
      <c r="D47" s="60" t="s">
        <v>183</v>
      </c>
      <c r="E47" s="60"/>
      <c r="F47" s="60"/>
      <c r="G47" s="60"/>
      <c r="H47" s="60"/>
      <c r="I47" s="60"/>
      <c r="J47" s="60"/>
      <c r="K47" s="60"/>
      <c r="L47" s="60" t="s">
        <v>183</v>
      </c>
      <c r="M47" s="60"/>
      <c r="N47" s="60"/>
      <c r="O47" s="60"/>
      <c r="P47" s="60"/>
      <c r="Q47" s="60"/>
      <c r="R47" s="60"/>
      <c r="S47" s="60" t="s">
        <v>183</v>
      </c>
      <c r="T47" s="60" t="s">
        <v>183</v>
      </c>
      <c r="U47" s="60"/>
      <c r="V47" s="60"/>
      <c r="W47" s="60"/>
      <c r="X47" s="60" t="s">
        <v>183</v>
      </c>
      <c r="Y47" s="60"/>
      <c r="Z47" s="60"/>
      <c r="AA47" s="60"/>
      <c r="AB47" s="60"/>
      <c r="AC47" s="60"/>
      <c r="AD47" s="60"/>
      <c r="AE47" s="60"/>
      <c r="AF47" s="60"/>
      <c r="AG47" s="60" t="s">
        <v>183</v>
      </c>
      <c r="AH47" s="60" t="s">
        <v>183</v>
      </c>
      <c r="AI47" s="60"/>
      <c r="AJ47" s="60"/>
      <c r="AK47" s="60" t="s">
        <v>183</v>
      </c>
      <c r="AL47" s="60"/>
      <c r="AM47" s="60"/>
      <c r="AN47" s="60"/>
      <c r="AO47" s="60"/>
      <c r="AP47" s="60" t="s">
        <v>183</v>
      </c>
      <c r="AQ47" s="60" t="s">
        <v>183</v>
      </c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48" t="str">
        <f t="shared" si="1"/>
        <v>Rindal Løpskarusell 2</v>
      </c>
    </row>
    <row r="48" spans="1:68" s="49" customFormat="1" ht="12">
      <c r="A48" s="15" t="s">
        <v>141</v>
      </c>
      <c r="B48" s="38" t="s">
        <v>266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>
        <v>15</v>
      </c>
      <c r="P48" s="60"/>
      <c r="Q48" s="60"/>
      <c r="R48" s="60"/>
      <c r="S48" s="60"/>
      <c r="T48" s="60"/>
      <c r="U48" s="60">
        <v>11</v>
      </c>
      <c r="V48" s="60"/>
      <c r="W48" s="60"/>
      <c r="X48" s="60"/>
      <c r="Y48" s="60"/>
      <c r="Z48" s="60"/>
      <c r="AA48" s="60"/>
      <c r="AB48" s="60"/>
      <c r="AC48" s="60">
        <v>65</v>
      </c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>
        <v>80</v>
      </c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48" t="str">
        <f t="shared" si="1"/>
        <v>Birkenløpene (21km/Ultra)</v>
      </c>
    </row>
    <row r="49" spans="1:68" s="49" customFormat="1" ht="12">
      <c r="A49" s="15" t="s">
        <v>141</v>
      </c>
      <c r="B49" s="38" t="s">
        <v>267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6">
        <v>1</v>
      </c>
      <c r="BL49" s="60"/>
      <c r="BM49" s="60"/>
      <c r="BN49" s="60"/>
      <c r="BO49" s="60"/>
      <c r="BP49" s="48" t="str">
        <f t="shared" si="1"/>
        <v>Rotevatnet Rundt</v>
      </c>
    </row>
    <row r="50" spans="1:68" s="49" customFormat="1" ht="12">
      <c r="A50" s="15" t="s">
        <v>268</v>
      </c>
      <c r="B50" s="38" t="s">
        <v>143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73">
        <v>1</v>
      </c>
      <c r="BL50" s="60"/>
      <c r="BM50" s="60"/>
      <c r="BN50" s="60"/>
      <c r="BO50" s="60"/>
      <c r="BP50" s="48" t="str">
        <f t="shared" si="1"/>
        <v>Follestaddalen Rundt</v>
      </c>
    </row>
    <row r="51" spans="1:68" s="49" customFormat="1" ht="12.75">
      <c r="A51" s="15" t="s">
        <v>268</v>
      </c>
      <c r="B51" s="38" t="s">
        <v>269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72"/>
      <c r="BL51" s="60"/>
      <c r="BM51" s="60"/>
      <c r="BN51" s="60"/>
      <c r="BO51" s="60">
        <v>21</v>
      </c>
      <c r="BP51" s="48" t="str">
        <f t="shared" si="1"/>
        <v>Fjordmarathon, Ålborg</v>
      </c>
    </row>
    <row r="52" spans="1:68" s="49" customFormat="1" ht="12">
      <c r="A52" s="16" t="s">
        <v>268</v>
      </c>
      <c r="B52" s="40" t="s">
        <v>148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>
        <v>5</v>
      </c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0"/>
      <c r="BL52" s="61">
        <v>2</v>
      </c>
      <c r="BM52" s="61"/>
      <c r="BN52" s="61"/>
      <c r="BO52" s="61"/>
      <c r="BP52" s="48" t="str">
        <f t="shared" si="1"/>
        <v>Beiardilten</v>
      </c>
    </row>
    <row r="53" spans="1:68" s="36" customFormat="1" ht="12">
      <c r="A53" s="15" t="s">
        <v>271</v>
      </c>
      <c r="B53" s="39" t="s">
        <v>74</v>
      </c>
      <c r="C53" s="60">
        <v>10</v>
      </c>
      <c r="D53" s="60"/>
      <c r="E53" s="60"/>
      <c r="F53" s="60"/>
      <c r="G53" s="60">
        <v>18</v>
      </c>
      <c r="H53" s="60"/>
      <c r="I53" s="60"/>
      <c r="J53" s="60">
        <v>11</v>
      </c>
      <c r="K53" s="60"/>
      <c r="L53" s="60"/>
      <c r="M53" s="60"/>
      <c r="N53" s="60"/>
      <c r="O53" s="60"/>
      <c r="P53" s="60"/>
      <c r="Q53" s="60">
        <v>4</v>
      </c>
      <c r="R53" s="60"/>
      <c r="S53" s="60"/>
      <c r="T53" s="60"/>
      <c r="U53" s="60">
        <v>5</v>
      </c>
      <c r="V53" s="64">
        <v>1</v>
      </c>
      <c r="W53" s="60"/>
      <c r="X53" s="60">
        <v>6</v>
      </c>
      <c r="Y53" s="60"/>
      <c r="Z53" s="60"/>
      <c r="AA53" s="60">
        <v>2</v>
      </c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>
        <v>2</v>
      </c>
      <c r="AP53" s="60"/>
      <c r="AQ53" s="60"/>
      <c r="AR53" s="60"/>
      <c r="AS53" s="60">
        <v>1</v>
      </c>
      <c r="AT53" s="60">
        <v>5</v>
      </c>
      <c r="AU53" s="60">
        <v>7</v>
      </c>
      <c r="AV53" s="60"/>
      <c r="AW53" s="60">
        <v>2</v>
      </c>
      <c r="AX53" s="60"/>
      <c r="AY53" s="60"/>
      <c r="AZ53" s="60"/>
      <c r="BA53" s="60">
        <v>4</v>
      </c>
      <c r="BB53" s="60">
        <v>12</v>
      </c>
      <c r="BC53" s="60">
        <v>29</v>
      </c>
      <c r="BD53" s="60">
        <v>13</v>
      </c>
      <c r="BE53" s="60">
        <v>4</v>
      </c>
      <c r="BF53" s="60">
        <v>2</v>
      </c>
      <c r="BG53" s="60">
        <v>16</v>
      </c>
      <c r="BH53" s="60"/>
      <c r="BI53" s="60"/>
      <c r="BJ53" s="60"/>
      <c r="BK53" s="60"/>
      <c r="BL53" s="60"/>
      <c r="BM53" s="60"/>
      <c r="BN53" s="60"/>
      <c r="BO53" s="60"/>
      <c r="BP53" s="65" t="str">
        <f t="shared" si="1"/>
        <v>Trønder-Øst løpet 5&amp;10km</v>
      </c>
    </row>
    <row r="54" spans="1:68" s="49" customFormat="1" ht="12">
      <c r="A54" s="15" t="s">
        <v>271</v>
      </c>
      <c r="B54" s="39" t="s">
        <v>274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>
        <v>2</v>
      </c>
      <c r="BN54" s="60"/>
      <c r="BO54" s="60"/>
      <c r="BP54" s="65" t="str">
        <f t="shared" si="1"/>
        <v>Sognsvann Rundt </v>
      </c>
    </row>
    <row r="55" spans="1:68" s="49" customFormat="1" ht="12">
      <c r="A55" s="15" t="s">
        <v>144</v>
      </c>
      <c r="B55" s="39" t="s">
        <v>270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>
        <v>13</v>
      </c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5" t="str">
        <f t="shared" si="1"/>
        <v>Savulenki</v>
      </c>
    </row>
    <row r="56" spans="1:68" s="49" customFormat="1" ht="12">
      <c r="A56" s="15" t="s">
        <v>276</v>
      </c>
      <c r="B56" s="38" t="s">
        <v>76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>
        <v>4</v>
      </c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>
        <v>8</v>
      </c>
      <c r="BG56" s="60"/>
      <c r="BH56" s="60"/>
      <c r="BI56" s="60"/>
      <c r="BJ56" s="60"/>
      <c r="BK56" s="60"/>
      <c r="BL56" s="60"/>
      <c r="BM56" s="60"/>
      <c r="BN56" s="60"/>
      <c r="BO56" s="60"/>
      <c r="BP56" s="48" t="str">
        <f t="shared" si="1"/>
        <v>Vassfjellet Opp</v>
      </c>
    </row>
    <row r="57" spans="1:68" s="49" customFormat="1" ht="12">
      <c r="A57" s="15" t="s">
        <v>276</v>
      </c>
      <c r="B57" s="39" t="s">
        <v>278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>
        <v>2</v>
      </c>
      <c r="BM57" s="60"/>
      <c r="BN57" s="60"/>
      <c r="BO57" s="60"/>
      <c r="BP57" s="65" t="str">
        <f t="shared" si="1"/>
        <v>Midtnight Sun Marathon, 10</v>
      </c>
    </row>
    <row r="58" spans="1:68" s="36" customFormat="1" ht="11.25">
      <c r="A58" s="16" t="s">
        <v>279</v>
      </c>
      <c r="B58" s="40" t="s">
        <v>280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>
        <v>6</v>
      </c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48" t="str">
        <f t="shared" si="1"/>
        <v>Midtsommerløpet, Hølonda</v>
      </c>
    </row>
    <row r="59" spans="1:68" s="36" customFormat="1" ht="11.25">
      <c r="A59" s="16" t="s">
        <v>281</v>
      </c>
      <c r="B59" s="40" t="s">
        <v>274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7">
        <v>1</v>
      </c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48" t="str">
        <f t="shared" si="1"/>
        <v>Sognsvann Rundt </v>
      </c>
    </row>
    <row r="60" spans="1:68" s="36" customFormat="1" ht="11.25">
      <c r="A60" s="16" t="s">
        <v>149</v>
      </c>
      <c r="B60" s="40" t="s">
        <v>283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>
        <v>49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48" t="str">
        <f t="shared" si="1"/>
        <v>Våttån Opp</v>
      </c>
    </row>
    <row r="61" spans="1:68" s="36" customFormat="1" ht="11.25">
      <c r="A61" s="16" t="s">
        <v>149</v>
      </c>
      <c r="B61" s="40" t="s">
        <v>284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>
        <v>25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48" t="str">
        <f t="shared" si="1"/>
        <v>Hellesyltløpet</v>
      </c>
    </row>
    <row r="62" spans="1:68" s="49" customFormat="1" ht="12">
      <c r="A62" s="15" t="s">
        <v>245</v>
      </c>
      <c r="B62" s="39" t="s">
        <v>246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2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>
        <v>2</v>
      </c>
      <c r="BN62" s="60"/>
      <c r="BO62" s="60"/>
      <c r="BP62" s="48" t="str">
        <f t="shared" si="1"/>
        <v>Get Buster Trial, Canada</v>
      </c>
    </row>
    <row r="63" spans="1:68" s="49" customFormat="1" ht="12.75">
      <c r="A63" s="15" t="s">
        <v>150</v>
      </c>
      <c r="B63" s="39" t="s">
        <v>151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>
        <v>2</v>
      </c>
      <c r="O63" s="60"/>
      <c r="P63" s="60"/>
      <c r="Q63" s="58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48" t="str">
        <f t="shared" si="1"/>
        <v>Olsokløpet, Ålvundeid</v>
      </c>
    </row>
    <row r="64" spans="1:68" s="49" customFormat="1" ht="12.75">
      <c r="A64" s="15" t="s">
        <v>150</v>
      </c>
      <c r="B64" s="39" t="s">
        <v>255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58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4">
        <v>1</v>
      </c>
      <c r="BM64" s="60"/>
      <c r="BN64" s="60"/>
      <c r="BO64" s="60"/>
      <c r="BP64" s="48" t="str">
        <f t="shared" si="1"/>
        <v>Horningsdalsvatnet, 10 km</v>
      </c>
    </row>
    <row r="65" spans="1:68" s="49" customFormat="1" ht="12.75">
      <c r="A65" s="15" t="s">
        <v>243</v>
      </c>
      <c r="B65" s="39" t="s">
        <v>244</v>
      </c>
      <c r="C65" s="60"/>
      <c r="D65" s="60"/>
      <c r="E65" s="60"/>
      <c r="F65" s="60"/>
      <c r="G65" s="60"/>
      <c r="H65" s="60"/>
      <c r="I65" s="60"/>
      <c r="J65" s="60"/>
      <c r="K65" s="60"/>
      <c r="L65" s="60">
        <v>2</v>
      </c>
      <c r="M65" s="60"/>
      <c r="N65" s="60"/>
      <c r="O65" s="60"/>
      <c r="P65" s="60"/>
      <c r="Q65" s="58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48" t="str">
        <f t="shared" si="1"/>
        <v>NM-løpet, Haugesund</v>
      </c>
    </row>
    <row r="66" spans="1:68" s="49" customFormat="1" ht="12">
      <c r="A66" s="15" t="s">
        <v>243</v>
      </c>
      <c r="B66" s="39" t="s">
        <v>152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>
        <v>3</v>
      </c>
      <c r="O66" s="60"/>
      <c r="P66" s="60"/>
      <c r="Q66" s="60"/>
      <c r="R66" s="60"/>
      <c r="S66" s="60"/>
      <c r="T66" s="60"/>
      <c r="U66" s="60">
        <v>1</v>
      </c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>
        <v>2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48" t="str">
        <f aca="true" t="shared" si="2" ref="BP66:BP80">B66</f>
        <v>Jordbærtrimmen, Lensvik</v>
      </c>
    </row>
    <row r="67" spans="1:68" s="49" customFormat="1" ht="12">
      <c r="A67" s="15" t="s">
        <v>243</v>
      </c>
      <c r="B67" s="39" t="s">
        <v>104</v>
      </c>
      <c r="C67" s="60"/>
      <c r="D67" s="60"/>
      <c r="E67" s="60"/>
      <c r="F67" s="60"/>
      <c r="G67" s="60"/>
      <c r="H67" s="60"/>
      <c r="I67" s="60"/>
      <c r="J67" s="60">
        <v>15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48" t="str">
        <f t="shared" si="2"/>
        <v>Storsylen Opp</v>
      </c>
    </row>
    <row r="68" spans="1:68" s="49" customFormat="1" ht="12.75">
      <c r="A68" s="15" t="s">
        <v>154</v>
      </c>
      <c r="B68" s="39" t="s">
        <v>233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4">
        <v>1</v>
      </c>
      <c r="AM68" s="60"/>
      <c r="AN68" s="60"/>
      <c r="AO68" s="60"/>
      <c r="AP68" s="59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48" t="str">
        <f t="shared" si="2"/>
        <v>Kuula-Hölkkä</v>
      </c>
    </row>
    <row r="69" spans="1:68" s="49" customFormat="1" ht="12">
      <c r="A69" s="15" t="s">
        <v>113</v>
      </c>
      <c r="B69" s="38" t="s">
        <v>116</v>
      </c>
      <c r="C69" s="60"/>
      <c r="D69" s="60"/>
      <c r="E69" s="60"/>
      <c r="F69" s="60"/>
      <c r="G69" s="60"/>
      <c r="H69" s="60"/>
      <c r="I69" s="60"/>
      <c r="J69" s="60"/>
      <c r="K69" s="60"/>
      <c r="L69" s="60" t="s">
        <v>183</v>
      </c>
      <c r="M69" s="60"/>
      <c r="N69" s="60"/>
      <c r="O69" s="60"/>
      <c r="P69" s="60"/>
      <c r="Q69" s="60"/>
      <c r="R69" s="60"/>
      <c r="S69" s="60" t="s">
        <v>183</v>
      </c>
      <c r="T69" s="60" t="s">
        <v>183</v>
      </c>
      <c r="U69" s="60"/>
      <c r="V69" s="60"/>
      <c r="W69" s="60"/>
      <c r="X69" s="60" t="s">
        <v>183</v>
      </c>
      <c r="Y69" s="60"/>
      <c r="Z69" s="60"/>
      <c r="AA69" s="60"/>
      <c r="AB69" s="60"/>
      <c r="AC69" s="60"/>
      <c r="AD69" s="60"/>
      <c r="AE69" s="60"/>
      <c r="AF69" s="60"/>
      <c r="AG69" s="60"/>
      <c r="AH69" s="60" t="s">
        <v>183</v>
      </c>
      <c r="AI69" s="60"/>
      <c r="AJ69" s="60"/>
      <c r="AK69" s="60"/>
      <c r="AL69" s="60"/>
      <c r="AM69" s="60"/>
      <c r="AN69" s="60"/>
      <c r="AO69" s="60"/>
      <c r="AP69" s="60" t="s">
        <v>183</v>
      </c>
      <c r="AQ69" s="60" t="s">
        <v>183</v>
      </c>
      <c r="AR69" s="60"/>
      <c r="AS69" s="60"/>
      <c r="AT69" s="60"/>
      <c r="AU69" s="60"/>
      <c r="AV69" s="60"/>
      <c r="AW69" s="60"/>
      <c r="AX69" s="60"/>
      <c r="AY69" s="60" t="s">
        <v>183</v>
      </c>
      <c r="AZ69" s="60" t="s">
        <v>183</v>
      </c>
      <c r="BA69" s="60"/>
      <c r="BB69" s="60"/>
      <c r="BC69" s="60"/>
      <c r="BD69" s="60" t="s">
        <v>183</v>
      </c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48" t="str">
        <f t="shared" si="2"/>
        <v>Rindal Løpskarusell 3</v>
      </c>
    </row>
    <row r="70" spans="1:68" s="49" customFormat="1" ht="12">
      <c r="A70" s="15" t="s">
        <v>113</v>
      </c>
      <c r="B70" s="39" t="s">
        <v>153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4">
        <v>1</v>
      </c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7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48" t="str">
        <f t="shared" si="2"/>
        <v>Knyken Rundt</v>
      </c>
    </row>
    <row r="71" spans="1:68" s="49" customFormat="1" ht="12">
      <c r="A71" s="15" t="s">
        <v>234</v>
      </c>
      <c r="B71" s="39" t="s">
        <v>155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>
        <v>49</v>
      </c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48" t="str">
        <f t="shared" si="2"/>
        <v>Fonna Opp</v>
      </c>
    </row>
    <row r="72" spans="1:68" s="49" customFormat="1" ht="12">
      <c r="A72" s="15" t="s">
        <v>47</v>
      </c>
      <c r="B72" s="39" t="s">
        <v>156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>
        <v>3</v>
      </c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>
        <v>1</v>
      </c>
      <c r="AT72" s="60">
        <v>21</v>
      </c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48" t="str">
        <f t="shared" si="2"/>
        <v>Kvilhaugen Opp</v>
      </c>
    </row>
    <row r="73" spans="1:68" s="49" customFormat="1" ht="12">
      <c r="A73" s="15" t="s">
        <v>47</v>
      </c>
      <c r="B73" s="39" t="s">
        <v>235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4">
        <v>1</v>
      </c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48" t="str">
        <f t="shared" si="2"/>
        <v>Syyshölkkä</v>
      </c>
    </row>
    <row r="74" spans="1:68" s="49" customFormat="1" ht="12">
      <c r="A74" s="15" t="s">
        <v>47</v>
      </c>
      <c r="B74" s="39" t="s">
        <v>80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>
        <v>2</v>
      </c>
      <c r="BM74" s="60"/>
      <c r="BN74" s="60"/>
      <c r="BO74" s="60"/>
      <c r="BP74" s="48" t="str">
        <f t="shared" si="2"/>
        <v>Elias Blix-mila</v>
      </c>
    </row>
    <row r="75" spans="1:68" s="49" customFormat="1" ht="12">
      <c r="A75" s="15" t="s">
        <v>218</v>
      </c>
      <c r="B75" s="39" t="s">
        <v>158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>
        <v>10</v>
      </c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>
        <v>5</v>
      </c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48" t="str">
        <f t="shared" si="2"/>
        <v>Bråtesten</v>
      </c>
    </row>
    <row r="76" spans="1:68" s="49" customFormat="1" ht="12">
      <c r="A76" s="15" t="s">
        <v>228</v>
      </c>
      <c r="B76" s="39" t="s">
        <v>229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>
        <v>3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48" t="str">
        <f t="shared" si="2"/>
        <v>Bodø-gampen nr 7</v>
      </c>
    </row>
    <row r="77" spans="1:68" s="49" customFormat="1" ht="12">
      <c r="A77" s="15" t="s">
        <v>157</v>
      </c>
      <c r="B77" s="39" t="s">
        <v>23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>
        <v>2</v>
      </c>
      <c r="R77" s="60"/>
      <c r="S77" s="60"/>
      <c r="T77" s="60"/>
      <c r="U77" s="60">
        <v>3</v>
      </c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>
        <v>1</v>
      </c>
      <c r="AT77" s="60"/>
      <c r="AU77" s="60"/>
      <c r="AV77" s="60"/>
      <c r="AW77" s="60"/>
      <c r="AX77" s="60"/>
      <c r="AY77" s="60">
        <v>3</v>
      </c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48" t="str">
        <f t="shared" si="2"/>
        <v>Størenmila</v>
      </c>
    </row>
    <row r="78" spans="1:68" s="49" customFormat="1" ht="12">
      <c r="A78" s="15" t="s">
        <v>231</v>
      </c>
      <c r="B78" s="39" t="s">
        <v>232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>
        <v>1</v>
      </c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48" t="str">
        <f t="shared" si="2"/>
        <v>Vennafjellet Opp</v>
      </c>
    </row>
    <row r="79" spans="1:68" s="49" customFormat="1" ht="12">
      <c r="A79" s="15" t="s">
        <v>110</v>
      </c>
      <c r="B79" s="39" t="s">
        <v>8</v>
      </c>
      <c r="C79" s="60"/>
      <c r="D79" s="60">
        <v>1</v>
      </c>
      <c r="E79" s="60"/>
      <c r="F79" s="60"/>
      <c r="G79" s="60"/>
      <c r="H79" s="60">
        <v>1</v>
      </c>
      <c r="I79" s="60"/>
      <c r="J79" s="60"/>
      <c r="K79" s="60"/>
      <c r="L79" s="60">
        <v>1</v>
      </c>
      <c r="M79" s="60"/>
      <c r="N79" s="60"/>
      <c r="O79" s="60"/>
      <c r="P79" s="60"/>
      <c r="Q79" s="60"/>
      <c r="R79" s="60"/>
      <c r="S79" s="60">
        <v>1</v>
      </c>
      <c r="T79" s="60">
        <v>1</v>
      </c>
      <c r="U79" s="60"/>
      <c r="V79" s="60"/>
      <c r="W79" s="60"/>
      <c r="X79" s="60">
        <v>2</v>
      </c>
      <c r="Y79" s="60"/>
      <c r="Z79" s="60"/>
      <c r="AA79" s="60"/>
      <c r="AB79" s="60"/>
      <c r="AC79" s="60"/>
      <c r="AD79" s="60"/>
      <c r="AE79" s="60"/>
      <c r="AF79" s="60"/>
      <c r="AG79" s="60"/>
      <c r="AH79" s="60">
        <v>1</v>
      </c>
      <c r="AI79" s="60"/>
      <c r="AJ79" s="60"/>
      <c r="AK79" s="60">
        <v>1</v>
      </c>
      <c r="AL79" s="60"/>
      <c r="AM79" s="60"/>
      <c r="AN79" s="60"/>
      <c r="AO79" s="60"/>
      <c r="AP79" s="60"/>
      <c r="AQ79" s="60"/>
      <c r="AR79" s="60"/>
      <c r="AS79" s="60"/>
      <c r="AT79" s="60"/>
      <c r="AU79" s="60">
        <v>1</v>
      </c>
      <c r="AV79" s="60"/>
      <c r="AW79" s="60"/>
      <c r="AX79" s="60"/>
      <c r="AY79" s="60">
        <v>2</v>
      </c>
      <c r="AZ79" s="60"/>
      <c r="BA79" s="60"/>
      <c r="BB79" s="60">
        <v>2</v>
      </c>
      <c r="BC79" s="60"/>
      <c r="BD79" s="60">
        <v>3</v>
      </c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48" t="str">
        <f t="shared" si="2"/>
        <v>Klubbmestersk terrengløp </v>
      </c>
    </row>
    <row r="80" spans="1:68" s="49" customFormat="1" ht="12">
      <c r="A80" s="15" t="s">
        <v>106</v>
      </c>
      <c r="B80" s="39" t="s">
        <v>78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48" t="str">
        <f t="shared" si="2"/>
        <v>Vassfjellet Rundt</v>
      </c>
    </row>
    <row r="81" spans="1:68" s="49" customFormat="1" ht="12">
      <c r="A81" s="15" t="s">
        <v>224</v>
      </c>
      <c r="B81" s="39" t="s">
        <v>225</v>
      </c>
      <c r="C81" s="60">
        <v>3</v>
      </c>
      <c r="D81" s="60"/>
      <c r="E81" s="60"/>
      <c r="F81" s="60"/>
      <c r="G81" s="60"/>
      <c r="H81" s="60"/>
      <c r="I81" s="60"/>
      <c r="J81" s="60"/>
      <c r="K81" s="60"/>
      <c r="L81" s="60">
        <v>1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>
        <v>1</v>
      </c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>
        <v>2</v>
      </c>
      <c r="BI81" s="60"/>
      <c r="BJ81" s="60"/>
      <c r="BK81" s="60"/>
      <c r="BL81" s="60"/>
      <c r="BM81" s="60"/>
      <c r="BN81" s="60"/>
      <c r="BO81" s="60"/>
      <c r="BP81" s="48" t="str">
        <f aca="true" t="shared" si="3" ref="BP81:BP97">B81</f>
        <v>Orkdalsmila</v>
      </c>
    </row>
    <row r="82" spans="1:68" s="49" customFormat="1" ht="12">
      <c r="A82" s="15" t="s">
        <v>160</v>
      </c>
      <c r="B82" s="39" t="s">
        <v>107</v>
      </c>
      <c r="C82" s="60"/>
      <c r="D82" s="60">
        <v>30</v>
      </c>
      <c r="E82" s="60"/>
      <c r="F82" s="60"/>
      <c r="G82" s="60"/>
      <c r="H82" s="60"/>
      <c r="I82" s="60"/>
      <c r="J82" s="60">
        <v>28</v>
      </c>
      <c r="K82" s="60"/>
      <c r="L82" s="60"/>
      <c r="M82" s="60"/>
      <c r="N82" s="60"/>
      <c r="O82" s="60"/>
      <c r="P82" s="60"/>
      <c r="Q82" s="60">
        <v>6</v>
      </c>
      <c r="R82" s="60"/>
      <c r="S82" s="60"/>
      <c r="T82" s="60"/>
      <c r="U82" s="64">
        <v>1</v>
      </c>
      <c r="V82" s="60"/>
      <c r="W82" s="60"/>
      <c r="X82" s="60"/>
      <c r="Y82" s="60">
        <v>10</v>
      </c>
      <c r="Z82" s="60"/>
      <c r="AA82" s="60"/>
      <c r="AB82" s="60"/>
      <c r="AC82" s="60">
        <v>15</v>
      </c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>
        <v>3</v>
      </c>
      <c r="AP82" s="60"/>
      <c r="AQ82" s="60"/>
      <c r="AR82" s="60">
        <v>4</v>
      </c>
      <c r="AS82" s="60"/>
      <c r="AT82" s="60"/>
      <c r="AU82" s="60">
        <v>4</v>
      </c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>
        <v>4</v>
      </c>
      <c r="BG82" s="60"/>
      <c r="BH82" s="60"/>
      <c r="BI82" s="60"/>
      <c r="BJ82" s="60"/>
      <c r="BK82" s="60"/>
      <c r="BL82" s="60"/>
      <c r="BM82" s="60"/>
      <c r="BN82" s="60"/>
      <c r="BO82" s="60"/>
      <c r="BP82" s="48" t="str">
        <f t="shared" si="3"/>
        <v>Trheim Maraton 10/halv/hel</v>
      </c>
    </row>
    <row r="83" spans="1:68" s="49" customFormat="1" ht="12">
      <c r="A83" s="15" t="s">
        <v>160</v>
      </c>
      <c r="B83" s="39" t="s">
        <v>159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>
        <v>2</v>
      </c>
      <c r="BM83" s="60"/>
      <c r="BN83" s="60"/>
      <c r="BO83" s="60"/>
      <c r="BP83" s="48" t="str">
        <f t="shared" si="3"/>
        <v>ANmila</v>
      </c>
    </row>
    <row r="84" spans="1:68" s="49" customFormat="1" ht="12">
      <c r="A84" s="15" t="s">
        <v>160</v>
      </c>
      <c r="B84" s="39" t="s">
        <v>226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4">
        <v>1</v>
      </c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48" t="str">
        <f t="shared" si="3"/>
        <v>Nesaksla Opp</v>
      </c>
    </row>
    <row r="85" spans="1:68" s="49" customFormat="1" ht="12">
      <c r="A85" s="15" t="s">
        <v>160</v>
      </c>
      <c r="B85" s="39" t="s">
        <v>227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>
        <v>5</v>
      </c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48" t="str">
        <f t="shared" si="3"/>
        <v>Svartkampen Opp</v>
      </c>
    </row>
    <row r="86" spans="1:68" s="49" customFormat="1" ht="12">
      <c r="A86" s="12" t="s">
        <v>161</v>
      </c>
      <c r="B86" s="39" t="s">
        <v>9</v>
      </c>
      <c r="C86" s="60"/>
      <c r="D86" s="60"/>
      <c r="E86" s="60"/>
      <c r="F86" s="60"/>
      <c r="G86" s="60"/>
      <c r="H86" s="60">
        <v>1</v>
      </c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>
        <v>3</v>
      </c>
      <c r="U86" s="60"/>
      <c r="V86" s="60"/>
      <c r="W86" s="60"/>
      <c r="X86" s="60">
        <v>1</v>
      </c>
      <c r="Y86" s="60"/>
      <c r="Z86" s="60"/>
      <c r="AA86" s="60"/>
      <c r="AB86" s="60">
        <v>4</v>
      </c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>
        <v>8</v>
      </c>
      <c r="AO86" s="60"/>
      <c r="AP86" s="60">
        <v>1</v>
      </c>
      <c r="AQ86" s="60"/>
      <c r="AR86" s="60"/>
      <c r="AS86" s="60">
        <v>1</v>
      </c>
      <c r="AT86" s="60"/>
      <c r="AU86" s="60">
        <v>5</v>
      </c>
      <c r="AV86" s="60"/>
      <c r="AW86" s="60"/>
      <c r="AX86" s="60"/>
      <c r="AY86" s="60"/>
      <c r="AZ86" s="60"/>
      <c r="BA86" s="60"/>
      <c r="BB86" s="60">
        <v>11</v>
      </c>
      <c r="BC86" s="60"/>
      <c r="BD86" s="60">
        <v>10</v>
      </c>
      <c r="BE86" s="60"/>
      <c r="BF86" s="60">
        <v>1</v>
      </c>
      <c r="BG86" s="60"/>
      <c r="BH86" s="60"/>
      <c r="BI86" s="60"/>
      <c r="BJ86" s="60"/>
      <c r="BK86" s="60"/>
      <c r="BL86" s="60"/>
      <c r="BM86" s="60"/>
      <c r="BN86" s="60"/>
      <c r="BO86" s="60"/>
      <c r="BP86" s="48" t="str">
        <f t="shared" si="3"/>
        <v>Lina Roindt</v>
      </c>
    </row>
    <row r="87" spans="1:68" s="49" customFormat="1" ht="12">
      <c r="A87" s="15" t="s">
        <v>110</v>
      </c>
      <c r="B87" s="39" t="s">
        <v>56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>
        <v>3</v>
      </c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>
        <v>6</v>
      </c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48" t="str">
        <f t="shared" si="3"/>
        <v>Resfjellet Opp</v>
      </c>
    </row>
    <row r="88" spans="1:68" s="49" customFormat="1" ht="12">
      <c r="A88" s="15" t="s">
        <v>206</v>
      </c>
      <c r="B88" s="39" t="s">
        <v>207</v>
      </c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>
        <v>2</v>
      </c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>
        <v>1</v>
      </c>
      <c r="BM88" s="60"/>
      <c r="BN88" s="60"/>
      <c r="BO88" s="60"/>
      <c r="BP88" s="48" t="str">
        <f t="shared" si="3"/>
        <v>Bodø-gampen nr 9</v>
      </c>
    </row>
    <row r="89" spans="1:68" s="49" customFormat="1" ht="12">
      <c r="A89" s="15" t="s">
        <v>210</v>
      </c>
      <c r="B89" s="39" t="s">
        <v>212</v>
      </c>
      <c r="C89" s="60"/>
      <c r="D89" s="60"/>
      <c r="E89" s="60"/>
      <c r="F89" s="60"/>
      <c r="G89" s="60"/>
      <c r="H89" s="60"/>
      <c r="I89" s="60"/>
      <c r="J89" s="60">
        <v>8</v>
      </c>
      <c r="K89" s="60"/>
      <c r="L89" s="60"/>
      <c r="M89" s="60"/>
      <c r="N89" s="60"/>
      <c r="O89" s="60"/>
      <c r="P89" s="60"/>
      <c r="Q89" s="60">
        <v>2</v>
      </c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48" t="str">
        <f t="shared" si="3"/>
        <v>Stærkløpet, Utleira</v>
      </c>
    </row>
    <row r="90" spans="1:68" s="49" customFormat="1" ht="12">
      <c r="A90" s="15" t="s">
        <v>210</v>
      </c>
      <c r="B90" s="39" t="s">
        <v>211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4">
        <v>1</v>
      </c>
      <c r="BL90" s="60"/>
      <c r="BM90" s="60"/>
      <c r="BN90" s="60"/>
      <c r="BO90" s="60"/>
      <c r="BP90" s="48" t="str">
        <f t="shared" si="3"/>
        <v>Blodslitet, Ålesund</v>
      </c>
    </row>
    <row r="91" spans="1:68" s="49" customFormat="1" ht="12">
      <c r="A91" s="15" t="s">
        <v>210</v>
      </c>
      <c r="B91" s="39" t="s">
        <v>213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>
        <v>2</v>
      </c>
      <c r="BP91" s="48" t="str">
        <f t="shared" si="3"/>
        <v>Skräcklanmaran</v>
      </c>
    </row>
    <row r="92" spans="1:68" s="49" customFormat="1" ht="12">
      <c r="A92" s="15" t="s">
        <v>161</v>
      </c>
      <c r="B92" s="39" t="s">
        <v>214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>
        <v>3</v>
      </c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48" t="str">
        <f t="shared" si="3"/>
        <v>Trollheimen Fjellmaraton</v>
      </c>
    </row>
    <row r="93" spans="1:68" s="49" customFormat="1" ht="12">
      <c r="A93" s="15" t="s">
        <v>215</v>
      </c>
      <c r="B93" s="39" t="s">
        <v>216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>
        <v>1</v>
      </c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48" t="str">
        <f t="shared" si="3"/>
        <v>Nybrottkarusellen nr 5</v>
      </c>
    </row>
    <row r="94" spans="1:68" s="49" customFormat="1" ht="12">
      <c r="A94" s="15" t="s">
        <v>221</v>
      </c>
      <c r="B94" s="39" t="s">
        <v>109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>
        <v>16</v>
      </c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>
        <v>1</v>
      </c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48" t="str">
        <f t="shared" si="3"/>
        <v>3-vannsløpet-høst Byåsen</v>
      </c>
    </row>
    <row r="95" spans="1:68" s="49" customFormat="1" ht="12">
      <c r="A95" s="15" t="s">
        <v>217</v>
      </c>
      <c r="B95" s="39" t="s">
        <v>162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>
        <v>9</v>
      </c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>
        <v>169</v>
      </c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>
        <v>2</v>
      </c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>
        <v>5</v>
      </c>
      <c r="BF95" s="60"/>
      <c r="BG95" s="60"/>
      <c r="BH95" s="60"/>
      <c r="BI95" s="60"/>
      <c r="BJ95" s="60">
        <v>71</v>
      </c>
      <c r="BK95" s="60"/>
      <c r="BL95" s="60">
        <v>4</v>
      </c>
      <c r="BM95" s="60"/>
      <c r="BN95" s="60"/>
      <c r="BO95" s="60"/>
      <c r="BP95" s="48" t="str">
        <f t="shared" si="3"/>
        <v>Oslo Maraton (10/halv/hel)</v>
      </c>
    </row>
    <row r="96" spans="1:68" s="49" customFormat="1" ht="12">
      <c r="A96" s="15" t="s">
        <v>203</v>
      </c>
      <c r="B96" s="39" t="s">
        <v>193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>
        <v>1</v>
      </c>
      <c r="BL96" s="60"/>
      <c r="BM96" s="60"/>
      <c r="BN96" s="60"/>
      <c r="BO96" s="60"/>
      <c r="BP96" s="48" t="str">
        <f t="shared" si="3"/>
        <v>Exeter Riverside</v>
      </c>
    </row>
    <row r="97" spans="1:68" s="49" customFormat="1" ht="12">
      <c r="A97" s="15" t="s">
        <v>203</v>
      </c>
      <c r="B97" s="39" t="s">
        <v>219</v>
      </c>
      <c r="C97" s="60"/>
      <c r="D97" s="60"/>
      <c r="E97" s="60"/>
      <c r="F97" s="60"/>
      <c r="G97" s="60"/>
      <c r="H97" s="60"/>
      <c r="I97" s="60"/>
      <c r="J97" s="60"/>
      <c r="K97" s="60"/>
      <c r="L97" s="60">
        <v>2</v>
      </c>
      <c r="M97" s="60"/>
      <c r="N97" s="60">
        <v>2</v>
      </c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>
        <v>2</v>
      </c>
      <c r="AV97" s="60"/>
      <c r="AW97" s="60"/>
      <c r="AX97" s="60"/>
      <c r="AY97" s="60"/>
      <c r="AZ97" s="60"/>
      <c r="BA97" s="60"/>
      <c r="BB97" s="60"/>
      <c r="BC97" s="60"/>
      <c r="BD97" s="60">
        <v>3</v>
      </c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48" t="str">
        <f t="shared" si="3"/>
        <v>Torvikbukt Rundt</v>
      </c>
    </row>
    <row r="98" spans="1:68" s="49" customFormat="1" ht="12">
      <c r="A98" s="15" t="s">
        <v>220</v>
      </c>
      <c r="B98" s="39" t="s">
        <v>81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>
        <v>27</v>
      </c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>
        <v>3</v>
      </c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48" t="str">
        <f aca="true" t="shared" si="4" ref="BP98:BP117">B98</f>
        <v>Ranheim til topps</v>
      </c>
    </row>
    <row r="99" spans="1:68" s="49" customFormat="1" ht="12">
      <c r="A99" s="15" t="s">
        <v>203</v>
      </c>
      <c r="B99" s="39" t="s">
        <v>164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>
        <v>1</v>
      </c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>
        <v>2</v>
      </c>
      <c r="BM99" s="60"/>
      <c r="BN99" s="60"/>
      <c r="BO99" s="60"/>
      <c r="BP99" s="48" t="str">
        <f t="shared" si="4"/>
        <v>Bodømarka Open</v>
      </c>
    </row>
    <row r="100" spans="1:68" s="49" customFormat="1" ht="12">
      <c r="A100" s="15" t="s">
        <v>221</v>
      </c>
      <c r="B100" s="39" t="s">
        <v>223</v>
      </c>
      <c r="C100" s="60"/>
      <c r="D100" s="60"/>
      <c r="E100" s="60"/>
      <c r="F100" s="60"/>
      <c r="G100" s="60"/>
      <c r="H100" s="60"/>
      <c r="I100" s="60"/>
      <c r="J100" s="60"/>
      <c r="K100" s="60">
        <v>1</v>
      </c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48" t="str">
        <f t="shared" si="4"/>
        <v>Skagerakløpet</v>
      </c>
    </row>
    <row r="101" spans="1:68" s="49" customFormat="1" ht="12">
      <c r="A101" s="15" t="s">
        <v>201</v>
      </c>
      <c r="B101" s="39" t="s">
        <v>202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>
        <v>16</v>
      </c>
      <c r="BM101" s="60"/>
      <c r="BN101" s="60"/>
      <c r="BO101" s="60">
        <v>162</v>
      </c>
      <c r="BP101" s="48" t="str">
        <f t="shared" si="4"/>
        <v>Gøteborg Marathon</v>
      </c>
    </row>
    <row r="102" spans="1:68" s="49" customFormat="1" ht="12">
      <c r="A102" s="15" t="s">
        <v>204</v>
      </c>
      <c r="B102" s="39" t="s">
        <v>205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>
        <v>15</v>
      </c>
      <c r="BL102" s="60"/>
      <c r="BM102" s="60"/>
      <c r="BN102" s="60"/>
      <c r="BO102" s="60"/>
      <c r="BP102" s="48" t="str">
        <f t="shared" si="4"/>
        <v>Westword XCL, Plymouth</v>
      </c>
    </row>
    <row r="103" spans="1:68" s="49" customFormat="1" ht="12">
      <c r="A103" s="15" t="s">
        <v>165</v>
      </c>
      <c r="B103" s="12" t="s">
        <v>200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>
        <v>7</v>
      </c>
      <c r="BL103" s="60"/>
      <c r="BM103" s="60"/>
      <c r="BN103" s="60"/>
      <c r="BO103" s="60"/>
      <c r="BP103" s="48" t="str">
        <f t="shared" si="4"/>
        <v>Exeter Halvmaraton</v>
      </c>
    </row>
    <row r="104" spans="1:68" s="49" customFormat="1" ht="12">
      <c r="A104" s="15" t="s">
        <v>198</v>
      </c>
      <c r="B104" s="39" t="s">
        <v>84</v>
      </c>
      <c r="C104" s="60">
        <v>3</v>
      </c>
      <c r="D104" s="60"/>
      <c r="E104" s="60"/>
      <c r="F104" s="60"/>
      <c r="G104" s="60"/>
      <c r="H104" s="60"/>
      <c r="I104" s="60"/>
      <c r="J104" s="60"/>
      <c r="K104" s="60"/>
      <c r="L104" s="60">
        <v>5</v>
      </c>
      <c r="M104" s="60"/>
      <c r="N104" s="60"/>
      <c r="O104" s="60"/>
      <c r="P104" s="60"/>
      <c r="Q104" s="60"/>
      <c r="R104" s="60"/>
      <c r="S104" s="60"/>
      <c r="T104" s="60">
        <v>5</v>
      </c>
      <c r="U104" s="60"/>
      <c r="V104" s="60"/>
      <c r="W104" s="60"/>
      <c r="X104" s="60"/>
      <c r="Y104" s="60"/>
      <c r="Z104" s="60"/>
      <c r="AA104" s="60"/>
      <c r="AB104" s="60"/>
      <c r="AC104" s="60">
        <v>4</v>
      </c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>
        <v>6</v>
      </c>
      <c r="AU104" s="60"/>
      <c r="AV104" s="60"/>
      <c r="AW104" s="60"/>
      <c r="AX104" s="60"/>
      <c r="AY104" s="60">
        <v>6</v>
      </c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48" t="str">
        <f t="shared" si="4"/>
        <v>Vinterkarusell 1, Leangen</v>
      </c>
    </row>
    <row r="105" spans="1:68" s="49" customFormat="1" ht="12">
      <c r="A105" s="15" t="s">
        <v>165</v>
      </c>
      <c r="B105" s="39" t="s">
        <v>48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>
        <v>13</v>
      </c>
      <c r="X105" s="60"/>
      <c r="Y105" s="60"/>
      <c r="Z105" s="60"/>
      <c r="AA105" s="60"/>
      <c r="AB105" s="60">
        <v>7</v>
      </c>
      <c r="AC105" s="60">
        <v>32</v>
      </c>
      <c r="AD105" s="60"/>
      <c r="AE105" s="60"/>
      <c r="AF105" s="60"/>
      <c r="AG105" s="60"/>
      <c r="AH105" s="60"/>
      <c r="AI105" s="60">
        <v>19</v>
      </c>
      <c r="AJ105" s="60"/>
      <c r="AK105" s="60"/>
      <c r="AL105" s="60"/>
      <c r="AM105" s="60"/>
      <c r="AN105" s="60">
        <v>5</v>
      </c>
      <c r="AO105" s="60"/>
      <c r="AP105" s="60"/>
      <c r="AQ105" s="60"/>
      <c r="AR105" s="60"/>
      <c r="AS105" s="60">
        <v>3</v>
      </c>
      <c r="AT105" s="60"/>
      <c r="AU105" s="60">
        <v>25</v>
      </c>
      <c r="AV105" s="60"/>
      <c r="AW105" s="60"/>
      <c r="AX105" s="60"/>
      <c r="AY105" s="60"/>
      <c r="AZ105" s="60"/>
      <c r="BA105" s="60"/>
      <c r="BB105" s="60"/>
      <c r="BC105" s="60"/>
      <c r="BD105" s="60">
        <v>31</v>
      </c>
      <c r="BE105" s="60"/>
      <c r="BF105" s="60"/>
      <c r="BG105" s="60"/>
      <c r="BH105" s="60"/>
      <c r="BI105" s="60"/>
      <c r="BJ105" s="60"/>
      <c r="BK105" s="60"/>
      <c r="BL105" s="60">
        <v>6</v>
      </c>
      <c r="BM105" s="60">
        <v>50</v>
      </c>
      <c r="BN105" s="60"/>
      <c r="BO105" s="60"/>
      <c r="BP105" s="48" t="str">
        <f t="shared" si="4"/>
        <v>Hytteplanmila</v>
      </c>
    </row>
    <row r="106" spans="1:68" s="49" customFormat="1" ht="12">
      <c r="A106" s="15" t="s">
        <v>196</v>
      </c>
      <c r="B106" s="39" t="s">
        <v>197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>
        <v>8</v>
      </c>
      <c r="BP106" s="48" t="str">
        <f t="shared" si="4"/>
        <v>Fredrikstad Maraton</v>
      </c>
    </row>
    <row r="107" spans="1:68" s="49" customFormat="1" ht="12">
      <c r="A107" s="15" t="s">
        <v>192</v>
      </c>
      <c r="B107" s="39" t="s">
        <v>193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70">
        <v>1</v>
      </c>
      <c r="BL107" s="60"/>
      <c r="BM107" s="60"/>
      <c r="BN107" s="60"/>
      <c r="BO107" s="60"/>
      <c r="BP107" s="48" t="str">
        <f t="shared" si="4"/>
        <v>Exeter Riverside</v>
      </c>
    </row>
    <row r="108" spans="1:68" s="49" customFormat="1" ht="12">
      <c r="A108" s="15" t="s">
        <v>194</v>
      </c>
      <c r="B108" s="39" t="s">
        <v>167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>
        <v>2</v>
      </c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48" t="str">
        <f t="shared" si="4"/>
        <v>Ålesund Vinterkarusell 1</v>
      </c>
    </row>
    <row r="109" spans="1:68" s="49" customFormat="1" ht="12">
      <c r="A109" s="15" t="s">
        <v>194</v>
      </c>
      <c r="B109" s="39" t="s">
        <v>83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>
        <v>3</v>
      </c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>
        <v>2</v>
      </c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>
        <v>3</v>
      </c>
      <c r="AO109" s="60">
        <v>2</v>
      </c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48" t="str">
        <f t="shared" si="4"/>
        <v>Vinterkausell 2, Leangen</v>
      </c>
    </row>
    <row r="110" spans="1:68" s="49" customFormat="1" ht="12">
      <c r="A110" s="15" t="s">
        <v>168</v>
      </c>
      <c r="B110" s="39" t="s">
        <v>195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>
        <v>8</v>
      </c>
      <c r="BP110" s="48" t="str">
        <f t="shared" si="4"/>
        <v>Jessheim Vintermaraton</v>
      </c>
    </row>
    <row r="111" spans="1:68" s="49" customFormat="1" ht="12">
      <c r="A111" s="15" t="s">
        <v>166</v>
      </c>
      <c r="B111" s="12" t="s">
        <v>186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>
        <v>35</v>
      </c>
      <c r="BL111" s="60"/>
      <c r="BM111" s="60"/>
      <c r="BN111" s="60"/>
      <c r="BO111" s="60"/>
      <c r="BP111" s="48" t="str">
        <f t="shared" si="4"/>
        <v>Westword XCL, Newquay</v>
      </c>
    </row>
    <row r="112" spans="1:68" s="49" customFormat="1" ht="12">
      <c r="A112" s="15" t="s">
        <v>190</v>
      </c>
      <c r="B112" s="12" t="s">
        <v>173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>
        <v>2</v>
      </c>
      <c r="V112" s="60"/>
      <c r="W112" s="60"/>
      <c r="X112" s="60"/>
      <c r="Y112" s="60"/>
      <c r="Z112" s="60"/>
      <c r="AA112" s="60"/>
      <c r="AB112" s="35">
        <v>1</v>
      </c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48" t="str">
        <f t="shared" si="4"/>
        <v>Vinterkarusell 3, Leangen</v>
      </c>
    </row>
    <row r="113" spans="1:68" s="49" customFormat="1" ht="12">
      <c r="A113" s="15" t="s">
        <v>190</v>
      </c>
      <c r="B113" s="12" t="s">
        <v>191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>
        <v>29</v>
      </c>
      <c r="BP113" s="48" t="str">
        <f t="shared" si="4"/>
        <v>Maratonkarusellen Bergen 6</v>
      </c>
    </row>
    <row r="114" spans="1:68" s="49" customFormat="1" ht="12">
      <c r="A114" s="15" t="s">
        <v>184</v>
      </c>
      <c r="B114" s="12" t="s">
        <v>185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>
        <v>26</v>
      </c>
      <c r="BL114" s="60"/>
      <c r="BM114" s="60"/>
      <c r="BN114" s="60"/>
      <c r="BO114" s="60"/>
      <c r="BP114" s="48" t="str">
        <f t="shared" si="4"/>
        <v>Westword XCL, Exeter</v>
      </c>
    </row>
    <row r="115" spans="1:68" s="49" customFormat="1" ht="12">
      <c r="A115" s="15" t="s">
        <v>187</v>
      </c>
      <c r="B115" s="12" t="s">
        <v>188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>
        <v>2</v>
      </c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48" t="str">
        <f t="shared" si="4"/>
        <v>Ålesund Vinterkausell 2</v>
      </c>
    </row>
    <row r="116" spans="1:68" s="49" customFormat="1" ht="12">
      <c r="A116" s="15" t="s">
        <v>187</v>
      </c>
      <c r="B116" s="12" t="s">
        <v>189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>
        <v>6</v>
      </c>
      <c r="BP116" s="48" t="str">
        <f t="shared" si="4"/>
        <v>Magni Maraton</v>
      </c>
    </row>
    <row r="117" spans="1:68" s="49" customFormat="1" ht="12">
      <c r="A117" s="15"/>
      <c r="B117" s="12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48">
        <f t="shared" si="4"/>
        <v>0</v>
      </c>
    </row>
    <row r="118" spans="1:68" s="49" customFormat="1" ht="12" thickBot="1">
      <c r="A118" s="15"/>
      <c r="B118" s="12" t="s">
        <v>181</v>
      </c>
      <c r="C118" s="53">
        <f aca="true" t="shared" si="5" ref="C118:AG118">COUNTA(C3:C117)</f>
        <v>8</v>
      </c>
      <c r="D118" s="53">
        <f t="shared" si="5"/>
        <v>5</v>
      </c>
      <c r="E118" s="53">
        <f t="shared" si="5"/>
        <v>1</v>
      </c>
      <c r="F118" s="53">
        <f t="shared" si="5"/>
        <v>1</v>
      </c>
      <c r="G118" s="53">
        <f t="shared" si="5"/>
        <v>5</v>
      </c>
      <c r="H118" s="53">
        <f t="shared" si="5"/>
        <v>3</v>
      </c>
      <c r="I118" s="53">
        <f t="shared" si="5"/>
        <v>1</v>
      </c>
      <c r="J118" s="53">
        <f t="shared" si="5"/>
        <v>9</v>
      </c>
      <c r="K118" s="53">
        <f t="shared" si="5"/>
        <v>1</v>
      </c>
      <c r="L118" s="53">
        <f t="shared" si="5"/>
        <v>12</v>
      </c>
      <c r="M118" s="53">
        <f t="shared" si="5"/>
        <v>1</v>
      </c>
      <c r="N118" s="53">
        <f t="shared" si="5"/>
        <v>8</v>
      </c>
      <c r="O118" s="53">
        <f t="shared" si="5"/>
        <v>3</v>
      </c>
      <c r="P118" s="53">
        <f t="shared" si="5"/>
        <v>10</v>
      </c>
      <c r="Q118" s="53">
        <f t="shared" si="5"/>
        <v>13</v>
      </c>
      <c r="R118" s="53">
        <f t="shared" si="5"/>
        <v>1</v>
      </c>
      <c r="S118" s="53">
        <f t="shared" si="5"/>
        <v>6</v>
      </c>
      <c r="T118" s="53">
        <f t="shared" si="5"/>
        <v>5</v>
      </c>
      <c r="U118" s="53">
        <f t="shared" si="5"/>
        <v>18</v>
      </c>
      <c r="V118" s="53">
        <f t="shared" si="5"/>
        <v>3</v>
      </c>
      <c r="W118" s="53">
        <f t="shared" si="5"/>
        <v>2</v>
      </c>
      <c r="X118" s="53">
        <f t="shared" si="5"/>
        <v>8</v>
      </c>
      <c r="Y118" s="53">
        <f t="shared" si="5"/>
        <v>4</v>
      </c>
      <c r="Z118" s="53">
        <f t="shared" si="5"/>
        <v>2</v>
      </c>
      <c r="AA118" s="53">
        <f t="shared" si="5"/>
        <v>1</v>
      </c>
      <c r="AB118" s="53">
        <f t="shared" si="5"/>
        <v>11</v>
      </c>
      <c r="AC118" s="53">
        <f t="shared" si="5"/>
        <v>9</v>
      </c>
      <c r="AD118" s="53">
        <f t="shared" si="5"/>
        <v>4</v>
      </c>
      <c r="AE118" s="53">
        <f t="shared" si="5"/>
        <v>2</v>
      </c>
      <c r="AF118" s="53">
        <f t="shared" si="5"/>
        <v>1</v>
      </c>
      <c r="AG118" s="53">
        <f t="shared" si="5"/>
        <v>2</v>
      </c>
      <c r="AH118" s="53">
        <f aca="true" t="shared" si="6" ref="AH118:BL118">COUNTA(AH3:AH117)</f>
        <v>5</v>
      </c>
      <c r="AI118" s="53">
        <f t="shared" si="6"/>
        <v>3</v>
      </c>
      <c r="AJ118" s="53">
        <f t="shared" si="6"/>
        <v>4</v>
      </c>
      <c r="AK118" s="53">
        <f t="shared" si="6"/>
        <v>2</v>
      </c>
      <c r="AL118" s="53">
        <f t="shared" si="6"/>
        <v>9</v>
      </c>
      <c r="AM118" s="53">
        <f t="shared" si="6"/>
        <v>2</v>
      </c>
      <c r="AN118" s="53">
        <f t="shared" si="6"/>
        <v>4</v>
      </c>
      <c r="AO118" s="53">
        <f t="shared" si="6"/>
        <v>6</v>
      </c>
      <c r="AP118" s="53">
        <f t="shared" si="6"/>
        <v>5</v>
      </c>
      <c r="AQ118" s="53">
        <f t="shared" si="6"/>
        <v>5</v>
      </c>
      <c r="AR118" s="53">
        <f t="shared" si="6"/>
        <v>2</v>
      </c>
      <c r="AS118" s="53">
        <f t="shared" si="6"/>
        <v>16</v>
      </c>
      <c r="AT118" s="53">
        <f t="shared" si="6"/>
        <v>6</v>
      </c>
      <c r="AU118" s="53">
        <f t="shared" si="6"/>
        <v>10</v>
      </c>
      <c r="AV118" s="53">
        <f t="shared" si="6"/>
        <v>2</v>
      </c>
      <c r="AW118" s="53">
        <f t="shared" si="6"/>
        <v>4</v>
      </c>
      <c r="AX118" s="53">
        <f t="shared" si="6"/>
        <v>1</v>
      </c>
      <c r="AY118" s="53">
        <f t="shared" si="6"/>
        <v>10</v>
      </c>
      <c r="AZ118" s="53">
        <f t="shared" si="6"/>
        <v>1</v>
      </c>
      <c r="BA118" s="53">
        <f t="shared" si="6"/>
        <v>1</v>
      </c>
      <c r="BB118" s="53">
        <f t="shared" si="6"/>
        <v>8</v>
      </c>
      <c r="BC118" s="53">
        <f t="shared" si="6"/>
        <v>3</v>
      </c>
      <c r="BD118" s="53">
        <f t="shared" si="6"/>
        <v>6</v>
      </c>
      <c r="BE118" s="53">
        <f t="shared" si="6"/>
        <v>4</v>
      </c>
      <c r="BF118" s="53">
        <f t="shared" si="6"/>
        <v>7</v>
      </c>
      <c r="BG118" s="53">
        <f t="shared" si="6"/>
        <v>9</v>
      </c>
      <c r="BH118" s="53">
        <f t="shared" si="6"/>
        <v>1</v>
      </c>
      <c r="BI118" s="53">
        <f t="shared" si="6"/>
        <v>1</v>
      </c>
      <c r="BJ118" s="53">
        <f t="shared" si="6"/>
        <v>1</v>
      </c>
      <c r="BK118" s="53">
        <f t="shared" si="6"/>
        <v>12</v>
      </c>
      <c r="BL118" s="53">
        <f t="shared" si="6"/>
        <v>14</v>
      </c>
      <c r="BM118" s="53">
        <f>COUNTA(BM3:BM117)</f>
        <v>5</v>
      </c>
      <c r="BN118" s="53">
        <f>COUNTA(BN3:BN117)</f>
        <v>1</v>
      </c>
      <c r="BO118" s="53">
        <f>COUNTA(BO3:BO117)</f>
        <v>13</v>
      </c>
      <c r="BP118" s="54">
        <f>SUM(C118:BO118)</f>
        <v>343</v>
      </c>
    </row>
    <row r="119" spans="1:68" s="33" customFormat="1" ht="12" thickTop="1">
      <c r="A119" s="15"/>
      <c r="B119" s="80" t="s">
        <v>169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9"/>
      <c r="AC119" s="63"/>
      <c r="AD119" s="51"/>
      <c r="AE119" s="51"/>
      <c r="AF119" s="51"/>
      <c r="AG119" s="51"/>
      <c r="AH119" s="56"/>
      <c r="AI119" s="77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9"/>
      <c r="BP119" s="52">
        <v>320</v>
      </c>
    </row>
    <row r="120" spans="1:68" s="34" customFormat="1" ht="114.75">
      <c r="A120" s="10"/>
      <c r="B120" s="31">
        <f aca="true" t="shared" si="7" ref="B120:AF120">B2</f>
        <v>2015</v>
      </c>
      <c r="C120" s="28" t="str">
        <f t="shared" si="7"/>
        <v>Araya Ermias Yousief</v>
      </c>
      <c r="D120" s="28" t="str">
        <f t="shared" si="7"/>
        <v>Aspli John Ole</v>
      </c>
      <c r="E120" s="28" t="str">
        <f t="shared" si="7"/>
        <v>Aspli Sigrid</v>
      </c>
      <c r="F120" s="28" t="str">
        <f t="shared" si="7"/>
        <v>Bakk Marit I</v>
      </c>
      <c r="G120" s="28" t="str">
        <f t="shared" si="7"/>
        <v>Bakkehaug Rikard</v>
      </c>
      <c r="H120" s="28" t="str">
        <f t="shared" si="7"/>
        <v>Bakken Edvin</v>
      </c>
      <c r="I120" s="28" t="str">
        <f t="shared" si="7"/>
        <v>Bakken Hedvig</v>
      </c>
      <c r="J120" s="28" t="str">
        <f t="shared" si="7"/>
        <v>Balestrand Ola H</v>
      </c>
      <c r="K120" s="28" t="str">
        <f t="shared" si="7"/>
        <v>Bolme Magne</v>
      </c>
      <c r="L120" s="28" t="str">
        <f t="shared" si="7"/>
        <v>Bolme Tor Jarle</v>
      </c>
      <c r="M120" s="28" t="str">
        <f t="shared" si="7"/>
        <v>Boye Anders</v>
      </c>
      <c r="N120" s="28" t="str">
        <f t="shared" si="7"/>
        <v>Bøe Alf Petter</v>
      </c>
      <c r="O120" s="28" t="str">
        <f t="shared" si="7"/>
        <v>Eilifsen Morten</v>
      </c>
      <c r="P120" s="28" t="str">
        <f t="shared" si="7"/>
        <v>Eldevik Jørund</v>
      </c>
      <c r="Q120" s="28" t="str">
        <f t="shared" si="7"/>
        <v>Eriksen Jon</v>
      </c>
      <c r="R120" s="28" t="str">
        <f t="shared" si="7"/>
        <v>Erikstad Stein Ove</v>
      </c>
      <c r="S120" s="28" t="str">
        <f t="shared" si="7"/>
        <v>Fagerholt Kjetil</v>
      </c>
      <c r="T120" s="28" t="str">
        <f t="shared" si="7"/>
        <v>Farah Abdisamad</v>
      </c>
      <c r="U120" s="28" t="str">
        <f t="shared" si="7"/>
        <v>Gaundal Jon Arne</v>
      </c>
      <c r="V120" s="28" t="str">
        <f t="shared" si="7"/>
        <v>Grøseth Henrik</v>
      </c>
      <c r="W120" s="28" t="str">
        <f t="shared" si="7"/>
        <v>Gåsvand Arne Olav</v>
      </c>
      <c r="X120" s="28" t="str">
        <f t="shared" si="7"/>
        <v>Halgunset Nils Ingar</v>
      </c>
      <c r="Y120" s="28" t="str">
        <f t="shared" si="7"/>
        <v>Hofstad Alexander</v>
      </c>
      <c r="Z120" s="28" t="str">
        <f t="shared" si="7"/>
        <v>Holm Thomas</v>
      </c>
      <c r="AA120" s="28" t="str">
        <f t="shared" si="7"/>
        <v>Krutvik Siv Elin</v>
      </c>
      <c r="AB120" s="28" t="str">
        <f t="shared" si="7"/>
        <v>Langen Helge</v>
      </c>
      <c r="AC120" s="28" t="str">
        <f t="shared" si="7"/>
        <v>Lillevik Fredrik</v>
      </c>
      <c r="AD120" s="28" t="str">
        <f t="shared" si="7"/>
        <v>Løfald Gjermund</v>
      </c>
      <c r="AE120" s="28" t="str">
        <f t="shared" si="7"/>
        <v>Løfald Hallvard</v>
      </c>
      <c r="AF120" s="28" t="str">
        <f t="shared" si="7"/>
        <v>Løften Kjetil</v>
      </c>
      <c r="AG120" s="28" t="str">
        <f aca="true" t="shared" si="8" ref="AG120:BO120">AG2</f>
        <v>Løset Ole Kristian</v>
      </c>
      <c r="AH120" s="28" t="str">
        <f t="shared" si="8"/>
        <v>Løset Marianne</v>
      </c>
      <c r="AI120" s="28" t="str">
        <f t="shared" si="8"/>
        <v>Maroni Terje</v>
      </c>
      <c r="AJ120" s="28" t="str">
        <f t="shared" si="8"/>
        <v>Mogstad Berit</v>
      </c>
      <c r="AK120" s="28" t="str">
        <f t="shared" si="8"/>
        <v>Mogstad Ida</v>
      </c>
      <c r="AL120" s="28" t="str">
        <f t="shared" si="8"/>
        <v>Moholdt Lars</v>
      </c>
      <c r="AM120" s="28" t="str">
        <f t="shared" si="8"/>
        <v>Muan Martin</v>
      </c>
      <c r="AN120" s="28" t="str">
        <f t="shared" si="8"/>
        <v>Mårdalen Tarjei M</v>
      </c>
      <c r="AO120" s="28" t="str">
        <f t="shared" si="8"/>
        <v>Nilsen Arnt Inge</v>
      </c>
      <c r="AP120" s="28" t="str">
        <f t="shared" si="8"/>
        <v>Nonstad Bård</v>
      </c>
      <c r="AQ120" s="28" t="str">
        <f t="shared" si="8"/>
        <v>Norli Atle</v>
      </c>
      <c r="AR120" s="28" t="str">
        <f t="shared" si="8"/>
        <v>Norstad Inge</v>
      </c>
      <c r="AS120" s="28" t="str">
        <f t="shared" si="8"/>
        <v>Olsen Terje</v>
      </c>
      <c r="AT120" s="28" t="str">
        <f t="shared" si="8"/>
        <v>Reppesgaard Øystein R</v>
      </c>
      <c r="AU120" s="28" t="str">
        <f t="shared" si="8"/>
        <v>Rodal Lars Kristian</v>
      </c>
      <c r="AV120" s="28" t="str">
        <f t="shared" si="8"/>
        <v>Romundstad Jan</v>
      </c>
      <c r="AW120" s="28" t="str">
        <f t="shared" si="8"/>
        <v>Reitan Trygve</v>
      </c>
      <c r="AX120" s="28" t="str">
        <f t="shared" si="8"/>
        <v>Sande Jo Sverre</v>
      </c>
      <c r="AY120" s="28" t="str">
        <f t="shared" si="8"/>
        <v>Skjermo Ola A</v>
      </c>
      <c r="AZ120" s="28" t="str">
        <f t="shared" si="8"/>
        <v>Solem Jon</v>
      </c>
      <c r="BA120" s="28" t="str">
        <f t="shared" si="8"/>
        <v>Solvik Kristin</v>
      </c>
      <c r="BB120" s="28" t="str">
        <f t="shared" si="8"/>
        <v>Svinsås Morten</v>
      </c>
      <c r="BC120" s="28" t="str">
        <f t="shared" si="8"/>
        <v>Svinsås Ola Inge</v>
      </c>
      <c r="BD120" s="28" t="str">
        <f t="shared" si="8"/>
        <v>Sæterbø Ole</v>
      </c>
      <c r="BE120" s="28" t="str">
        <f t="shared" si="8"/>
        <v>Sæther Bjørn</v>
      </c>
      <c r="BF120" s="28" t="str">
        <f t="shared" si="8"/>
        <v>Sæther Monica</v>
      </c>
      <c r="BG120" s="28" t="str">
        <f t="shared" si="8"/>
        <v>Sæther Pål</v>
      </c>
      <c r="BH120" s="28" t="str">
        <f t="shared" si="8"/>
        <v>Tadesse Merhawi</v>
      </c>
      <c r="BI120" s="28" t="str">
        <f t="shared" si="8"/>
        <v>Tallia Tiia</v>
      </c>
      <c r="BJ120" s="28" t="str">
        <f t="shared" si="8"/>
        <v>Thonstad Audun</v>
      </c>
      <c r="BK120" s="28" t="str">
        <f t="shared" si="8"/>
        <v>Tranvåg Joachim</v>
      </c>
      <c r="BL120" s="28" t="str">
        <f t="shared" si="8"/>
        <v>Vonheim Bjørn</v>
      </c>
      <c r="BM120" s="28" t="str">
        <f t="shared" si="8"/>
        <v>Wirèhn Per</v>
      </c>
      <c r="BN120" s="28" t="str">
        <f t="shared" si="8"/>
        <v>Wærnes Andreas Dahlø</v>
      </c>
      <c r="BO120" s="28" t="str">
        <f t="shared" si="8"/>
        <v>Aasbø Henrik</v>
      </c>
      <c r="BP120" s="31">
        <f>B2</f>
        <v>2015</v>
      </c>
    </row>
    <row r="121" spans="1:68" ht="22.5">
      <c r="A121" s="74" t="str">
        <f>A1</f>
        <v>LØP UTENFOR BANE (senior &amp; junior)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6"/>
      <c r="AZ121" s="57"/>
      <c r="BA121" s="57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6"/>
    </row>
    <row r="122" spans="1:68" s="33" customFormat="1" ht="12">
      <c r="A122" s="18"/>
      <c r="B122" s="17" t="s">
        <v>25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</row>
    <row r="123" spans="1:68" s="33" customFormat="1" ht="12.75">
      <c r="A123" s="18"/>
      <c r="B123" s="17" t="s">
        <v>26</v>
      </c>
      <c r="C123" s="35">
        <v>1</v>
      </c>
      <c r="D123"/>
      <c r="E123"/>
      <c r="F123"/>
      <c r="G123"/>
      <c r="H123"/>
      <c r="I123"/>
      <c r="J123"/>
      <c r="K123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35">
        <v>1</v>
      </c>
      <c r="BF123" s="55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</row>
    <row r="124" spans="1:68" s="33" customFormat="1" ht="12">
      <c r="A124" s="18"/>
      <c r="B124" s="17" t="s">
        <v>33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</row>
    <row r="125" spans="1:47" s="33" customFormat="1" ht="12">
      <c r="A125" s="33" t="s">
        <v>50</v>
      </c>
      <c r="B125" s="19" t="s">
        <v>32</v>
      </c>
      <c r="AI125" s="19"/>
      <c r="AJ125" s="19"/>
      <c r="AK125" s="19"/>
      <c r="AQ125" s="17"/>
      <c r="AR125" s="17"/>
      <c r="AS125" s="17"/>
      <c r="AT125" s="17"/>
      <c r="AU125" s="17"/>
    </row>
  </sheetData>
  <sheetProtection/>
  <mergeCells count="6">
    <mergeCell ref="A1:AY1"/>
    <mergeCell ref="BB1:BP1"/>
    <mergeCell ref="A121:AY121"/>
    <mergeCell ref="BB121:BP121"/>
    <mergeCell ref="AI119:BO119"/>
    <mergeCell ref="B119:AB119"/>
  </mergeCells>
  <printOptions/>
  <pageMargins left="0.18" right="0.15748031496062992" top="0.3" bottom="0.22" header="0.17" footer="0.17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showGridLines="0" zoomScalePageLayoutView="0" workbookViewId="0" topLeftCell="A1">
      <pane ySplit="2" topLeftCell="A22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7.57421875" style="8" customWidth="1"/>
    <col min="2" max="2" width="46.7109375" style="8" bestFit="1" customWidth="1"/>
    <col min="3" max="6" width="4.140625" style="8" customWidth="1"/>
    <col min="7" max="9" width="4.421875" style="8" customWidth="1"/>
    <col min="10" max="10" width="4.140625" style="8" bestFit="1" customWidth="1"/>
    <col min="11" max="16" width="4.140625" style="8" customWidth="1"/>
    <col min="17" max="17" width="4.421875" style="8" customWidth="1"/>
    <col min="18" max="18" width="4.140625" style="8" customWidth="1"/>
    <col min="19" max="19" width="4.140625" style="8" bestFit="1" customWidth="1"/>
    <col min="20" max="16384" width="9.140625" style="8" customWidth="1"/>
  </cols>
  <sheetData>
    <row r="1" spans="1:19" s="9" customFormat="1" ht="27.75">
      <c r="A1" s="81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3"/>
    </row>
    <row r="2" spans="1:19" ht="150.75">
      <c r="A2" s="6"/>
      <c r="B2" s="7">
        <v>2015</v>
      </c>
      <c r="C2" s="29" t="s">
        <v>30</v>
      </c>
      <c r="D2" s="29" t="s">
        <v>209</v>
      </c>
      <c r="E2" s="29" t="s">
        <v>1</v>
      </c>
      <c r="F2" s="29" t="s">
        <v>88</v>
      </c>
      <c r="G2" s="29" t="s">
        <v>176</v>
      </c>
      <c r="H2" s="29" t="s">
        <v>77</v>
      </c>
      <c r="I2" s="29" t="s">
        <v>44</v>
      </c>
      <c r="J2" s="29" t="s">
        <v>37</v>
      </c>
      <c r="K2" s="29" t="s">
        <v>177</v>
      </c>
      <c r="L2" s="29" t="s">
        <v>38</v>
      </c>
      <c r="M2" s="29" t="s">
        <v>114</v>
      </c>
      <c r="N2" s="29" t="s">
        <v>199</v>
      </c>
      <c r="O2" s="29" t="s">
        <v>90</v>
      </c>
      <c r="P2" s="29" t="s">
        <v>65</v>
      </c>
      <c r="Q2" s="29" t="s">
        <v>85</v>
      </c>
      <c r="R2" s="29" t="s">
        <v>86</v>
      </c>
      <c r="S2" s="29" t="s">
        <v>15</v>
      </c>
    </row>
    <row r="3" spans="1:19" s="43" customFormat="1" ht="12.75">
      <c r="A3" s="41" t="s">
        <v>172</v>
      </c>
      <c r="B3" s="42" t="s">
        <v>91</v>
      </c>
      <c r="C3" s="42"/>
      <c r="D3" s="42"/>
      <c r="E3" s="42"/>
      <c r="F3" s="42">
        <v>3</v>
      </c>
      <c r="G3" s="42"/>
      <c r="H3" s="42"/>
      <c r="I3" s="42"/>
      <c r="J3" s="42">
        <v>5</v>
      </c>
      <c r="K3" s="42"/>
      <c r="L3" s="42">
        <v>11</v>
      </c>
      <c r="M3" s="42"/>
      <c r="N3" s="42"/>
      <c r="O3" s="42"/>
      <c r="P3" s="42">
        <v>7</v>
      </c>
      <c r="Q3" s="42"/>
      <c r="R3" s="42"/>
      <c r="S3" s="42">
        <f aca="true" t="shared" si="0" ref="S3:S28">COUNTA(C3:R3)</f>
        <v>4</v>
      </c>
    </row>
    <row r="4" spans="1:19" s="43" customFormat="1" ht="12.75">
      <c r="A4" s="41" t="s">
        <v>119</v>
      </c>
      <c r="B4" s="42" t="s">
        <v>328</v>
      </c>
      <c r="C4" s="42"/>
      <c r="D4" s="42"/>
      <c r="E4" s="42"/>
      <c r="F4" s="42"/>
      <c r="G4" s="42"/>
      <c r="H4" s="42"/>
      <c r="I4" s="42"/>
      <c r="J4" s="42">
        <v>2</v>
      </c>
      <c r="K4" s="42"/>
      <c r="L4" s="42"/>
      <c r="M4" s="42"/>
      <c r="N4" s="42"/>
      <c r="O4" s="42"/>
      <c r="P4" s="42"/>
      <c r="Q4" s="42"/>
      <c r="R4" s="42"/>
      <c r="S4" s="42">
        <f t="shared" si="0"/>
        <v>1</v>
      </c>
    </row>
    <row r="5" spans="1:19" s="43" customFormat="1" ht="12.75">
      <c r="A5" s="41" t="s">
        <v>325</v>
      </c>
      <c r="B5" s="42" t="s">
        <v>326</v>
      </c>
      <c r="C5" s="42"/>
      <c r="D5" s="42"/>
      <c r="E5" s="42"/>
      <c r="F5" s="42"/>
      <c r="G5" s="42"/>
      <c r="H5" s="42"/>
      <c r="I5" s="42"/>
      <c r="J5" s="42">
        <v>17</v>
      </c>
      <c r="K5" s="42"/>
      <c r="L5" s="42"/>
      <c r="M5" s="42"/>
      <c r="N5" s="42"/>
      <c r="O5" s="42"/>
      <c r="P5" s="42"/>
      <c r="Q5" s="42"/>
      <c r="R5" s="42"/>
      <c r="S5" s="42">
        <f t="shared" si="0"/>
        <v>1</v>
      </c>
    </row>
    <row r="6" spans="1:19" s="43" customFormat="1" ht="12.75">
      <c r="A6" s="41" t="s">
        <v>120</v>
      </c>
      <c r="B6" s="42" t="s">
        <v>327</v>
      </c>
      <c r="C6" s="42"/>
      <c r="D6" s="42"/>
      <c r="E6" s="42"/>
      <c r="F6" s="42"/>
      <c r="G6" s="42"/>
      <c r="H6" s="42"/>
      <c r="I6" s="42"/>
      <c r="J6" s="42">
        <v>12</v>
      </c>
      <c r="K6" s="42"/>
      <c r="L6" s="42"/>
      <c r="M6" s="42"/>
      <c r="N6" s="42"/>
      <c r="O6" s="42"/>
      <c r="P6" s="42"/>
      <c r="Q6" s="42"/>
      <c r="R6" s="42"/>
      <c r="S6" s="42">
        <f t="shared" si="0"/>
        <v>1</v>
      </c>
    </row>
    <row r="7" spans="1:19" s="43" customFormat="1" ht="12.75">
      <c r="A7" s="41" t="s">
        <v>323</v>
      </c>
      <c r="B7" s="42" t="s">
        <v>324</v>
      </c>
      <c r="C7" s="42"/>
      <c r="D7" s="42"/>
      <c r="E7" s="42">
        <v>2</v>
      </c>
      <c r="F7" s="42">
        <v>4</v>
      </c>
      <c r="G7" s="42">
        <v>4</v>
      </c>
      <c r="H7" s="42">
        <v>3</v>
      </c>
      <c r="I7" s="42"/>
      <c r="J7" s="42"/>
      <c r="K7" s="42">
        <v>5</v>
      </c>
      <c r="L7" s="42">
        <v>7</v>
      </c>
      <c r="M7" s="42"/>
      <c r="N7" s="42">
        <v>6</v>
      </c>
      <c r="O7" s="42"/>
      <c r="P7" s="42">
        <v>6</v>
      </c>
      <c r="Q7" s="42"/>
      <c r="R7" s="42"/>
      <c r="S7" s="42">
        <f t="shared" si="0"/>
        <v>8</v>
      </c>
    </row>
    <row r="8" spans="1:19" s="43" customFormat="1" ht="12.75">
      <c r="A8" s="41" t="s">
        <v>121</v>
      </c>
      <c r="B8" s="42" t="s">
        <v>122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>
        <f t="shared" si="0"/>
        <v>0</v>
      </c>
    </row>
    <row r="9" spans="1:19" s="43" customFormat="1" ht="12.75">
      <c r="A9" s="41" t="s">
        <v>131</v>
      </c>
      <c r="B9" s="42" t="s">
        <v>96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>
        <f t="shared" si="0"/>
        <v>0</v>
      </c>
    </row>
    <row r="10" spans="1:19" s="43" customFormat="1" ht="12.75">
      <c r="A10" s="41" t="s">
        <v>132</v>
      </c>
      <c r="B10" s="42" t="s">
        <v>133</v>
      </c>
      <c r="C10" s="42"/>
      <c r="D10" s="42"/>
      <c r="E10" s="42"/>
      <c r="F10" s="42"/>
      <c r="G10" s="42"/>
      <c r="H10" s="42"/>
      <c r="I10" s="42">
        <v>18</v>
      </c>
      <c r="J10" s="42">
        <v>12</v>
      </c>
      <c r="K10" s="42"/>
      <c r="L10" s="42"/>
      <c r="M10" s="42"/>
      <c r="N10" s="42"/>
      <c r="O10" s="42"/>
      <c r="P10" s="42"/>
      <c r="Q10" s="42"/>
      <c r="R10" s="42">
        <v>16</v>
      </c>
      <c r="S10" s="42">
        <f t="shared" si="0"/>
        <v>3</v>
      </c>
    </row>
    <row r="11" spans="1:19" s="43" customFormat="1" ht="12.75">
      <c r="A11" s="41" t="s">
        <v>256</v>
      </c>
      <c r="B11" s="42" t="s">
        <v>98</v>
      </c>
      <c r="C11" s="42">
        <v>18</v>
      </c>
      <c r="D11" s="42"/>
      <c r="E11" s="42"/>
      <c r="F11" s="42"/>
      <c r="G11" s="42">
        <v>16</v>
      </c>
      <c r="H11" s="42"/>
      <c r="I11" s="42"/>
      <c r="J11" s="42">
        <v>8</v>
      </c>
      <c r="K11" s="42"/>
      <c r="L11" s="42"/>
      <c r="M11" s="42">
        <v>13</v>
      </c>
      <c r="N11" s="42"/>
      <c r="O11" s="42"/>
      <c r="P11" s="42"/>
      <c r="Q11" s="42">
        <v>17</v>
      </c>
      <c r="R11" s="42"/>
      <c r="S11" s="42">
        <f t="shared" si="0"/>
        <v>5</v>
      </c>
    </row>
    <row r="12" spans="1:19" s="43" customFormat="1" ht="12.75">
      <c r="A12" s="41" t="s">
        <v>286</v>
      </c>
      <c r="B12" s="42" t="s">
        <v>296</v>
      </c>
      <c r="C12" s="42"/>
      <c r="D12" s="42"/>
      <c r="E12" s="42"/>
      <c r="F12" s="42"/>
      <c r="G12" s="42"/>
      <c r="H12" s="42"/>
      <c r="I12" s="42"/>
      <c r="J12" s="42">
        <v>5</v>
      </c>
      <c r="K12" s="42"/>
      <c r="L12" s="42"/>
      <c r="M12" s="42">
        <v>6</v>
      </c>
      <c r="N12" s="42"/>
      <c r="O12" s="42"/>
      <c r="P12" s="42"/>
      <c r="Q12" s="42"/>
      <c r="R12" s="42"/>
      <c r="S12" s="42">
        <f t="shared" si="0"/>
        <v>2</v>
      </c>
    </row>
    <row r="13" spans="1:19" s="43" customFormat="1" ht="12.75">
      <c r="A13" s="41" t="s">
        <v>140</v>
      </c>
      <c r="B13" s="42" t="s">
        <v>142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>
        <v>39</v>
      </c>
      <c r="N13" s="42"/>
      <c r="O13" s="42"/>
      <c r="P13" s="42"/>
      <c r="Q13" s="42"/>
      <c r="R13" s="42"/>
      <c r="S13" s="42">
        <f t="shared" si="0"/>
        <v>1</v>
      </c>
    </row>
    <row r="14" spans="1:19" s="43" customFormat="1" ht="12.75">
      <c r="A14" s="41" t="s">
        <v>275</v>
      </c>
      <c r="B14" s="42" t="s">
        <v>145</v>
      </c>
      <c r="C14" s="42"/>
      <c r="D14" s="42"/>
      <c r="E14" s="42"/>
      <c r="F14" s="42"/>
      <c r="G14" s="42"/>
      <c r="H14" s="42"/>
      <c r="I14" s="42"/>
      <c r="J14" s="42">
        <v>11</v>
      </c>
      <c r="K14" s="42"/>
      <c r="L14" s="42"/>
      <c r="M14" s="42"/>
      <c r="N14" s="42"/>
      <c r="O14" s="42"/>
      <c r="P14" s="42"/>
      <c r="Q14" s="42"/>
      <c r="R14" s="42"/>
      <c r="S14" s="42">
        <f t="shared" si="0"/>
        <v>1</v>
      </c>
    </row>
    <row r="15" spans="1:19" s="43" customFormat="1" ht="12.75">
      <c r="A15" s="41" t="s">
        <v>276</v>
      </c>
      <c r="B15" s="42" t="s">
        <v>277</v>
      </c>
      <c r="C15" s="42"/>
      <c r="D15" s="42"/>
      <c r="E15" s="42"/>
      <c r="F15" s="42"/>
      <c r="G15" s="42"/>
      <c r="H15" s="42"/>
      <c r="I15" s="42"/>
      <c r="J15" s="42">
        <v>4</v>
      </c>
      <c r="K15" s="42"/>
      <c r="L15" s="42"/>
      <c r="M15" s="42"/>
      <c r="N15" s="42"/>
      <c r="O15" s="42"/>
      <c r="P15" s="42"/>
      <c r="Q15" s="42"/>
      <c r="R15" s="42"/>
      <c r="S15" s="42">
        <f t="shared" si="0"/>
        <v>1</v>
      </c>
    </row>
    <row r="16" spans="1:19" s="43" customFormat="1" ht="12.75">
      <c r="A16" s="41" t="s">
        <v>149</v>
      </c>
      <c r="B16" s="42" t="s">
        <v>282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v>4</v>
      </c>
      <c r="S16" s="42">
        <f t="shared" si="0"/>
        <v>1</v>
      </c>
    </row>
    <row r="17" spans="1:19" s="43" customFormat="1" ht="12.75">
      <c r="A17" s="41" t="s">
        <v>247</v>
      </c>
      <c r="B17" s="42" t="s">
        <v>248</v>
      </c>
      <c r="C17" s="42"/>
      <c r="D17" s="42"/>
      <c r="E17" s="42"/>
      <c r="F17" s="42"/>
      <c r="G17" s="42"/>
      <c r="H17" s="42"/>
      <c r="I17" s="42"/>
      <c r="J17" s="42">
        <v>2</v>
      </c>
      <c r="K17" s="42"/>
      <c r="L17" s="42"/>
      <c r="M17" s="42"/>
      <c r="N17" s="42"/>
      <c r="O17" s="42"/>
      <c r="P17" s="42"/>
      <c r="Q17" s="42"/>
      <c r="R17" s="42"/>
      <c r="S17" s="42">
        <f t="shared" si="0"/>
        <v>1</v>
      </c>
    </row>
    <row r="18" spans="1:19" s="43" customFormat="1" ht="12.75">
      <c r="A18" s="41" t="s">
        <v>249</v>
      </c>
      <c r="B18" s="42" t="s">
        <v>250</v>
      </c>
      <c r="C18" s="42"/>
      <c r="D18" s="42"/>
      <c r="E18" s="42"/>
      <c r="F18" s="42"/>
      <c r="G18" s="42"/>
      <c r="H18" s="42"/>
      <c r="I18" s="42"/>
      <c r="J18" s="42">
        <v>6</v>
      </c>
      <c r="K18" s="42"/>
      <c r="L18" s="42"/>
      <c r="M18" s="42"/>
      <c r="N18" s="42"/>
      <c r="O18" s="42"/>
      <c r="P18" s="42"/>
      <c r="Q18" s="42"/>
      <c r="R18" s="42"/>
      <c r="S18" s="42">
        <f t="shared" si="0"/>
        <v>1</v>
      </c>
    </row>
    <row r="19" spans="1:19" s="43" customFormat="1" ht="12.75">
      <c r="A19" s="41" t="s">
        <v>251</v>
      </c>
      <c r="B19" s="42" t="s">
        <v>252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>
        <v>21</v>
      </c>
      <c r="P19" s="42"/>
      <c r="Q19" s="42"/>
      <c r="R19" s="42">
        <v>18</v>
      </c>
      <c r="S19" s="42">
        <f t="shared" si="0"/>
        <v>2</v>
      </c>
    </row>
    <row r="20" spans="1:19" s="43" customFormat="1" ht="12.75">
      <c r="A20" s="41" t="s">
        <v>253</v>
      </c>
      <c r="B20" s="42" t="s">
        <v>254</v>
      </c>
      <c r="C20" s="42"/>
      <c r="D20" s="42"/>
      <c r="E20" s="42"/>
      <c r="F20" s="42"/>
      <c r="G20" s="42"/>
      <c r="H20" s="42"/>
      <c r="I20" s="42"/>
      <c r="J20" s="42">
        <v>2</v>
      </c>
      <c r="K20" s="42"/>
      <c r="L20" s="42"/>
      <c r="M20" s="42"/>
      <c r="N20" s="42"/>
      <c r="O20" s="42"/>
      <c r="P20" s="42"/>
      <c r="Q20" s="42"/>
      <c r="R20" s="42"/>
      <c r="S20" s="42">
        <f t="shared" si="0"/>
        <v>1</v>
      </c>
    </row>
    <row r="21" spans="1:19" s="43" customFormat="1" ht="12.75">
      <c r="A21" s="41" t="s">
        <v>237</v>
      </c>
      <c r="B21" s="42" t="s">
        <v>171</v>
      </c>
      <c r="C21" s="42"/>
      <c r="D21" s="42">
        <v>1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>
        <f t="shared" si="0"/>
        <v>1</v>
      </c>
    </row>
    <row r="22" spans="1:19" s="43" customFormat="1" ht="12.75">
      <c r="A22" s="41" t="s">
        <v>237</v>
      </c>
      <c r="B22" s="42" t="s">
        <v>238</v>
      </c>
      <c r="C22" s="42"/>
      <c r="D22" s="42"/>
      <c r="E22" s="42"/>
      <c r="F22" s="42"/>
      <c r="G22" s="42">
        <v>7</v>
      </c>
      <c r="H22" s="42"/>
      <c r="I22" s="42"/>
      <c r="J22" s="42"/>
      <c r="K22" s="42"/>
      <c r="L22" s="42"/>
      <c r="M22" s="42"/>
      <c r="N22" s="42"/>
      <c r="O22" s="42">
        <v>12</v>
      </c>
      <c r="P22" s="42"/>
      <c r="Q22" s="42"/>
      <c r="R22" s="42">
        <v>8</v>
      </c>
      <c r="S22" s="42">
        <f t="shared" si="0"/>
        <v>3</v>
      </c>
    </row>
    <row r="23" spans="1:19" s="43" customFormat="1" ht="12.75">
      <c r="A23" s="41" t="s">
        <v>105</v>
      </c>
      <c r="B23" s="42" t="s">
        <v>236</v>
      </c>
      <c r="C23" s="42"/>
      <c r="D23" s="42"/>
      <c r="E23" s="42"/>
      <c r="F23" s="42"/>
      <c r="G23" s="42">
        <v>6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>
        <f t="shared" si="0"/>
        <v>1</v>
      </c>
    </row>
    <row r="24" spans="1:19" s="43" customFormat="1" ht="12.75">
      <c r="A24" s="41" t="s">
        <v>242</v>
      </c>
      <c r="B24" s="42" t="s">
        <v>239</v>
      </c>
      <c r="C24" s="42"/>
      <c r="D24" s="42"/>
      <c r="E24" s="42"/>
      <c r="F24" s="42"/>
      <c r="G24" s="42"/>
      <c r="H24" s="42"/>
      <c r="I24" s="42"/>
      <c r="J24" s="42">
        <v>9</v>
      </c>
      <c r="K24" s="42"/>
      <c r="L24" s="42"/>
      <c r="M24" s="42"/>
      <c r="N24" s="42"/>
      <c r="O24" s="42"/>
      <c r="P24" s="42"/>
      <c r="Q24" s="42"/>
      <c r="R24" s="42"/>
      <c r="S24" s="42">
        <f t="shared" si="0"/>
        <v>1</v>
      </c>
    </row>
    <row r="25" spans="1:19" s="43" customFormat="1" ht="12.75">
      <c r="A25" s="41" t="s">
        <v>243</v>
      </c>
      <c r="B25" s="42" t="s">
        <v>240</v>
      </c>
      <c r="C25" s="42"/>
      <c r="D25" s="42"/>
      <c r="E25" s="42"/>
      <c r="F25" s="42"/>
      <c r="G25" s="42"/>
      <c r="H25" s="42"/>
      <c r="I25" s="42"/>
      <c r="J25" s="42">
        <v>8</v>
      </c>
      <c r="K25" s="42"/>
      <c r="L25" s="42"/>
      <c r="M25" s="42"/>
      <c r="N25" s="42"/>
      <c r="O25" s="42"/>
      <c r="P25" s="42"/>
      <c r="Q25" s="42"/>
      <c r="R25" s="42"/>
      <c r="S25" s="42">
        <f t="shared" si="0"/>
        <v>1</v>
      </c>
    </row>
    <row r="26" spans="1:19" s="43" customFormat="1" ht="12.75">
      <c r="A26" s="41" t="s">
        <v>103</v>
      </c>
      <c r="B26" s="42" t="s">
        <v>241</v>
      </c>
      <c r="C26" s="42"/>
      <c r="D26" s="42"/>
      <c r="E26" s="42"/>
      <c r="F26" s="42"/>
      <c r="G26" s="42"/>
      <c r="H26" s="42"/>
      <c r="I26" s="42"/>
      <c r="J26" s="42">
        <v>24</v>
      </c>
      <c r="K26" s="42"/>
      <c r="L26" s="42"/>
      <c r="M26" s="42"/>
      <c r="N26" s="42"/>
      <c r="O26" s="42"/>
      <c r="P26" s="42"/>
      <c r="Q26" s="42"/>
      <c r="R26" s="42"/>
      <c r="S26" s="42">
        <f t="shared" si="0"/>
        <v>1</v>
      </c>
    </row>
    <row r="27" spans="1:19" s="43" customFormat="1" ht="12.75">
      <c r="A27" s="41" t="s">
        <v>110</v>
      </c>
      <c r="B27" s="42" t="s">
        <v>230</v>
      </c>
      <c r="C27" s="42"/>
      <c r="D27" s="42"/>
      <c r="E27" s="42"/>
      <c r="F27" s="42"/>
      <c r="G27" s="42">
        <v>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>
        <f t="shared" si="0"/>
        <v>1</v>
      </c>
    </row>
    <row r="28" spans="1:19" s="43" customFormat="1" ht="12.75">
      <c r="A28" s="41" t="s">
        <v>208</v>
      </c>
      <c r="B28" s="42" t="s">
        <v>108</v>
      </c>
      <c r="C28" s="42"/>
      <c r="D28" s="42">
        <v>8</v>
      </c>
      <c r="E28" s="42"/>
      <c r="F28" s="42"/>
      <c r="G28" s="42"/>
      <c r="H28" s="42"/>
      <c r="I28" s="42"/>
      <c r="J28" s="42">
        <v>11</v>
      </c>
      <c r="K28" s="42"/>
      <c r="L28" s="42"/>
      <c r="M28" s="42"/>
      <c r="N28" s="42"/>
      <c r="O28" s="42"/>
      <c r="P28" s="42"/>
      <c r="Q28" s="42"/>
      <c r="R28" s="42"/>
      <c r="S28" s="42">
        <f t="shared" si="0"/>
        <v>2</v>
      </c>
    </row>
    <row r="29" spans="1:19" s="43" customFormat="1" ht="12.7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s="43" customFormat="1" ht="7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s="43" customFormat="1" ht="21" customHeight="1" thickBot="1">
      <c r="A31" s="44"/>
      <c r="B31" s="42" t="s">
        <v>181</v>
      </c>
      <c r="C31" s="45">
        <f aca="true" t="shared" si="1" ref="C31:R31">COUNTA(C3:C30)</f>
        <v>1</v>
      </c>
      <c r="D31" s="45">
        <f t="shared" si="1"/>
        <v>2</v>
      </c>
      <c r="E31" s="45">
        <f t="shared" si="1"/>
        <v>1</v>
      </c>
      <c r="F31" s="45">
        <f t="shared" si="1"/>
        <v>2</v>
      </c>
      <c r="G31" s="45">
        <f t="shared" si="1"/>
        <v>5</v>
      </c>
      <c r="H31" s="45">
        <f t="shared" si="1"/>
        <v>1</v>
      </c>
      <c r="I31" s="45">
        <f t="shared" si="1"/>
        <v>1</v>
      </c>
      <c r="J31" s="45">
        <f t="shared" si="1"/>
        <v>16</v>
      </c>
      <c r="K31" s="45">
        <f t="shared" si="1"/>
        <v>1</v>
      </c>
      <c r="L31" s="45">
        <f t="shared" si="1"/>
        <v>2</v>
      </c>
      <c r="M31" s="45">
        <f t="shared" si="1"/>
        <v>3</v>
      </c>
      <c r="N31" s="45">
        <f t="shared" si="1"/>
        <v>1</v>
      </c>
      <c r="O31" s="45">
        <f t="shared" si="1"/>
        <v>2</v>
      </c>
      <c r="P31" s="45">
        <f t="shared" si="1"/>
        <v>2</v>
      </c>
      <c r="Q31" s="45">
        <f t="shared" si="1"/>
        <v>1</v>
      </c>
      <c r="R31" s="45">
        <f t="shared" si="1"/>
        <v>4</v>
      </c>
      <c r="S31" s="45">
        <f>SUM(S3:S30)</f>
        <v>45</v>
      </c>
    </row>
    <row r="32" spans="1:20" s="43" customFormat="1" ht="13.5" thickTop="1">
      <c r="A32" s="46"/>
      <c r="B32" s="43" t="s">
        <v>169</v>
      </c>
      <c r="S32" s="43">
        <v>42</v>
      </c>
      <c r="T32" s="47"/>
    </row>
    <row r="33" spans="3:19" s="11" customFormat="1" ht="1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3:19" s="11" customFormat="1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3:19" s="11" customFormat="1" ht="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3:19" s="11" customFormat="1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3:19" s="11" customFormat="1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3:19" s="11" customFormat="1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3:19" s="11" customFormat="1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3:19" s="11" customFormat="1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64" spans="3:19" s="11" customFormat="1" ht="1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</sheetData>
  <sheetProtection/>
  <mergeCells count="1">
    <mergeCell ref="A1:S1"/>
  </mergeCells>
  <printOptions horizontalCentered="1" verticalCentered="1"/>
  <pageMargins left="0.76" right="0.83" top="0.24" bottom="0.25" header="0.17" footer="0.1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:G1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6" width="4.00390625" style="2" bestFit="1" customWidth="1"/>
    <col min="7" max="7" width="4.00390625" style="2" customWidth="1"/>
    <col min="8" max="8" width="5.140625" style="2" bestFit="1" customWidth="1"/>
    <col min="9" max="9" width="4.00390625" style="2" bestFit="1" customWidth="1"/>
    <col min="10" max="11" width="5.140625" style="2" bestFit="1" customWidth="1"/>
    <col min="12" max="16384" width="9.140625" style="2" customWidth="1"/>
  </cols>
  <sheetData>
    <row r="1" spans="1:11" s="3" customFormat="1" ht="21">
      <c r="A1" s="20" t="s">
        <v>34</v>
      </c>
      <c r="B1" s="84"/>
      <c r="C1" s="84"/>
      <c r="D1" s="84"/>
      <c r="E1" s="84"/>
      <c r="F1" s="84"/>
      <c r="G1" s="84"/>
      <c r="H1" s="85" t="s">
        <v>16</v>
      </c>
      <c r="I1" s="86"/>
      <c r="J1" s="86"/>
      <c r="K1" s="87"/>
    </row>
    <row r="2" spans="1:11" s="4" customFormat="1" ht="139.5" customHeight="1">
      <c r="A2" s="1">
        <v>2015</v>
      </c>
      <c r="B2" s="13" t="s">
        <v>307</v>
      </c>
      <c r="C2" s="13" t="s">
        <v>115</v>
      </c>
      <c r="D2" s="13" t="s">
        <v>12</v>
      </c>
      <c r="E2" s="13" t="s">
        <v>13</v>
      </c>
      <c r="F2" s="13" t="s">
        <v>43</v>
      </c>
      <c r="G2" s="13" t="s">
        <v>49</v>
      </c>
      <c r="H2" s="14" t="s">
        <v>17</v>
      </c>
      <c r="I2" s="14" t="s">
        <v>22</v>
      </c>
      <c r="J2" s="14" t="s">
        <v>41</v>
      </c>
      <c r="K2" s="5" t="s">
        <v>18</v>
      </c>
    </row>
    <row r="3" spans="1:11" s="24" customFormat="1" ht="13.5">
      <c r="A3" s="21" t="s">
        <v>75</v>
      </c>
      <c r="B3" s="22"/>
      <c r="C3" s="22"/>
      <c r="D3" s="22"/>
      <c r="E3" s="22"/>
      <c r="F3" s="22">
        <v>1</v>
      </c>
      <c r="G3" s="22"/>
      <c r="H3" s="23">
        <f>SUM(B3:G3)</f>
        <v>1</v>
      </c>
      <c r="I3" s="23"/>
      <c r="J3" s="23">
        <v>13</v>
      </c>
      <c r="K3" s="23">
        <f aca="true" t="shared" si="0" ref="K3:K62">SUM(H3:J3)</f>
        <v>14</v>
      </c>
    </row>
    <row r="4" spans="1:11" s="24" customFormat="1" ht="13.5">
      <c r="A4" s="21" t="s">
        <v>175</v>
      </c>
      <c r="B4" s="22">
        <v>1</v>
      </c>
      <c r="C4" s="22"/>
      <c r="D4" s="22"/>
      <c r="E4" s="22">
        <v>2</v>
      </c>
      <c r="F4" s="22"/>
      <c r="G4" s="22"/>
      <c r="H4" s="23">
        <f aca="true" t="shared" si="1" ref="H4:H66">SUM(B4:G4)</f>
        <v>3</v>
      </c>
      <c r="I4" s="23"/>
      <c r="J4" s="23">
        <v>8</v>
      </c>
      <c r="K4" s="23">
        <f t="shared" si="0"/>
        <v>11</v>
      </c>
    </row>
    <row r="5" spans="1:11" s="24" customFormat="1" ht="13.5">
      <c r="A5" s="21" t="s">
        <v>130</v>
      </c>
      <c r="B5" s="22"/>
      <c r="C5" s="22"/>
      <c r="D5" s="22"/>
      <c r="E5" s="22"/>
      <c r="F5" s="22">
        <v>1</v>
      </c>
      <c r="G5" s="22"/>
      <c r="H5" s="23">
        <f t="shared" si="1"/>
        <v>1</v>
      </c>
      <c r="I5" s="23"/>
      <c r="J5" s="23">
        <v>5</v>
      </c>
      <c r="K5" s="23">
        <f t="shared" si="0"/>
        <v>6</v>
      </c>
    </row>
    <row r="6" spans="1:11" s="24" customFormat="1" ht="13.5">
      <c r="A6" s="21" t="s">
        <v>301</v>
      </c>
      <c r="B6" s="22"/>
      <c r="C6" s="22"/>
      <c r="D6" s="22"/>
      <c r="E6" s="22"/>
      <c r="F6" s="22"/>
      <c r="G6" s="22">
        <v>1</v>
      </c>
      <c r="H6" s="23">
        <f t="shared" si="1"/>
        <v>1</v>
      </c>
      <c r="I6" s="23"/>
      <c r="J6" s="23">
        <v>2</v>
      </c>
      <c r="K6" s="23">
        <f t="shared" si="0"/>
        <v>3</v>
      </c>
    </row>
    <row r="7" spans="1:11" s="24" customFormat="1" ht="13.5">
      <c r="A7" s="21" t="s">
        <v>302</v>
      </c>
      <c r="B7" s="22"/>
      <c r="C7" s="22"/>
      <c r="D7" s="22"/>
      <c r="E7" s="22"/>
      <c r="F7" s="22"/>
      <c r="G7" s="22">
        <v>1</v>
      </c>
      <c r="H7" s="23">
        <f t="shared" si="1"/>
        <v>1</v>
      </c>
      <c r="I7" s="23"/>
      <c r="J7" s="23">
        <v>2</v>
      </c>
      <c r="K7" s="23">
        <f t="shared" si="0"/>
        <v>3</v>
      </c>
    </row>
    <row r="8" spans="1:11" s="24" customFormat="1" ht="13.5">
      <c r="A8" s="21" t="s">
        <v>146</v>
      </c>
      <c r="B8" s="22">
        <v>1</v>
      </c>
      <c r="C8" s="22"/>
      <c r="D8" s="22"/>
      <c r="E8" s="22">
        <v>2</v>
      </c>
      <c r="F8" s="22"/>
      <c r="G8" s="22"/>
      <c r="H8" s="23">
        <f t="shared" si="1"/>
        <v>3</v>
      </c>
      <c r="I8" s="23"/>
      <c r="J8" s="23">
        <v>5</v>
      </c>
      <c r="K8" s="23">
        <f t="shared" si="0"/>
        <v>8</v>
      </c>
    </row>
    <row r="9" spans="1:11" s="24" customFormat="1" ht="13.5">
      <c r="A9" s="21" t="s">
        <v>64</v>
      </c>
      <c r="B9" s="22"/>
      <c r="C9" s="22"/>
      <c r="D9" s="22"/>
      <c r="E9" s="22"/>
      <c r="F9" s="22">
        <v>2</v>
      </c>
      <c r="G9" s="22"/>
      <c r="H9" s="23">
        <f t="shared" si="1"/>
        <v>2</v>
      </c>
      <c r="I9" s="23"/>
      <c r="J9" s="23">
        <v>3</v>
      </c>
      <c r="K9" s="23">
        <f t="shared" si="0"/>
        <v>5</v>
      </c>
    </row>
    <row r="10" spans="1:11" s="24" customFormat="1" ht="13.5">
      <c r="A10" s="21" t="s">
        <v>330</v>
      </c>
      <c r="B10" s="22"/>
      <c r="C10" s="22"/>
      <c r="D10" s="22"/>
      <c r="E10" s="22"/>
      <c r="F10" s="22"/>
      <c r="G10" s="22">
        <v>2</v>
      </c>
      <c r="H10" s="23">
        <f t="shared" si="1"/>
        <v>2</v>
      </c>
      <c r="I10" s="23"/>
      <c r="J10" s="23">
        <v>3</v>
      </c>
      <c r="K10" s="23">
        <f t="shared" si="0"/>
        <v>5</v>
      </c>
    </row>
    <row r="11" spans="1:11" s="24" customFormat="1" ht="13.5">
      <c r="A11" s="21" t="s">
        <v>117</v>
      </c>
      <c r="B11" s="22"/>
      <c r="C11" s="22"/>
      <c r="D11" s="22"/>
      <c r="E11" s="22"/>
      <c r="F11" s="22"/>
      <c r="G11" s="22"/>
      <c r="H11" s="23">
        <f t="shared" si="1"/>
        <v>0</v>
      </c>
      <c r="I11" s="23"/>
      <c r="J11" s="23">
        <v>9</v>
      </c>
      <c r="K11" s="23">
        <f t="shared" si="0"/>
        <v>9</v>
      </c>
    </row>
    <row r="12" spans="1:11" s="24" customFormat="1" ht="13.5">
      <c r="A12" s="50" t="s">
        <v>30</v>
      </c>
      <c r="B12" s="22">
        <v>1</v>
      </c>
      <c r="C12" s="22">
        <v>1</v>
      </c>
      <c r="D12" s="22">
        <v>1</v>
      </c>
      <c r="E12" s="22"/>
      <c r="F12" s="22"/>
      <c r="G12" s="22"/>
      <c r="H12" s="23">
        <f t="shared" si="1"/>
        <v>3</v>
      </c>
      <c r="I12" s="23">
        <v>1</v>
      </c>
      <c r="J12" s="23"/>
      <c r="K12" s="23">
        <f t="shared" si="0"/>
        <v>4</v>
      </c>
    </row>
    <row r="13" spans="1:11" s="24" customFormat="1" ht="13.5">
      <c r="A13" s="50" t="s">
        <v>222</v>
      </c>
      <c r="B13" s="22"/>
      <c r="C13" s="22"/>
      <c r="D13" s="22"/>
      <c r="E13" s="22"/>
      <c r="F13" s="22"/>
      <c r="G13" s="22"/>
      <c r="H13" s="23">
        <f t="shared" si="1"/>
        <v>0</v>
      </c>
      <c r="I13" s="23"/>
      <c r="J13" s="23">
        <v>1</v>
      </c>
      <c r="K13" s="23">
        <f t="shared" si="0"/>
        <v>1</v>
      </c>
    </row>
    <row r="14" spans="1:11" s="24" customFormat="1" ht="13.5">
      <c r="A14" s="21" t="s">
        <v>1</v>
      </c>
      <c r="B14" s="22"/>
      <c r="C14" s="22"/>
      <c r="D14" s="22"/>
      <c r="E14" s="22"/>
      <c r="F14" s="22">
        <v>1</v>
      </c>
      <c r="G14" s="22"/>
      <c r="H14" s="23">
        <f t="shared" si="1"/>
        <v>1</v>
      </c>
      <c r="I14" s="23">
        <v>1</v>
      </c>
      <c r="J14" s="23">
        <v>12</v>
      </c>
      <c r="K14" s="23">
        <f t="shared" si="0"/>
        <v>14</v>
      </c>
    </row>
    <row r="15" spans="1:11" s="24" customFormat="1" ht="13.5">
      <c r="A15" s="21" t="s">
        <v>209</v>
      </c>
      <c r="B15" s="22"/>
      <c r="C15" s="22"/>
      <c r="D15" s="22"/>
      <c r="E15" s="22"/>
      <c r="F15" s="22"/>
      <c r="G15" s="22"/>
      <c r="H15" s="23">
        <f t="shared" si="1"/>
        <v>0</v>
      </c>
      <c r="I15" s="23">
        <v>2</v>
      </c>
      <c r="J15" s="23">
        <v>1</v>
      </c>
      <c r="K15" s="23">
        <f t="shared" si="0"/>
        <v>3</v>
      </c>
    </row>
    <row r="16" spans="1:11" s="24" customFormat="1" ht="13.5">
      <c r="A16" s="21" t="s">
        <v>51</v>
      </c>
      <c r="B16" s="22"/>
      <c r="C16" s="22"/>
      <c r="D16" s="22"/>
      <c r="E16" s="22"/>
      <c r="F16" s="22">
        <v>2</v>
      </c>
      <c r="G16" s="22"/>
      <c r="H16" s="23">
        <f t="shared" si="1"/>
        <v>2</v>
      </c>
      <c r="I16" s="23"/>
      <c r="J16" s="23">
        <v>8</v>
      </c>
      <c r="K16" s="23">
        <f t="shared" si="0"/>
        <v>10</v>
      </c>
    </row>
    <row r="17" spans="1:11" s="24" customFormat="1" ht="13.5">
      <c r="A17" s="21" t="s">
        <v>2</v>
      </c>
      <c r="B17" s="22"/>
      <c r="C17" s="22"/>
      <c r="D17" s="22"/>
      <c r="E17" s="22">
        <v>1</v>
      </c>
      <c r="F17" s="22"/>
      <c r="G17" s="22"/>
      <c r="H17" s="23">
        <f t="shared" si="1"/>
        <v>1</v>
      </c>
      <c r="I17" s="23"/>
      <c r="J17" s="23"/>
      <c r="K17" s="23">
        <f t="shared" si="0"/>
        <v>1</v>
      </c>
    </row>
    <row r="18" spans="1:11" s="24" customFormat="1" ht="13.5">
      <c r="A18" s="21" t="s">
        <v>31</v>
      </c>
      <c r="B18" s="22"/>
      <c r="C18" s="22"/>
      <c r="D18" s="22"/>
      <c r="E18" s="22"/>
      <c r="F18" s="22"/>
      <c r="G18" s="22"/>
      <c r="H18" s="23">
        <f t="shared" si="1"/>
        <v>0</v>
      </c>
      <c r="I18" s="23"/>
      <c r="J18" s="23">
        <v>3</v>
      </c>
      <c r="K18" s="23">
        <f t="shared" si="0"/>
        <v>3</v>
      </c>
    </row>
    <row r="19" spans="1:11" s="24" customFormat="1" ht="13.5">
      <c r="A19" s="21" t="s">
        <v>138</v>
      </c>
      <c r="B19" s="22"/>
      <c r="C19" s="22"/>
      <c r="D19" s="22"/>
      <c r="E19" s="22">
        <v>1</v>
      </c>
      <c r="F19" s="22"/>
      <c r="G19" s="22"/>
      <c r="H19" s="23">
        <f t="shared" si="1"/>
        <v>1</v>
      </c>
      <c r="I19" s="23"/>
      <c r="J19" s="23">
        <v>10</v>
      </c>
      <c r="K19" s="23">
        <f t="shared" si="0"/>
        <v>11</v>
      </c>
    </row>
    <row r="20" spans="1:11" s="24" customFormat="1" ht="13.5">
      <c r="A20" s="21" t="s">
        <v>88</v>
      </c>
      <c r="B20" s="22"/>
      <c r="C20" s="22"/>
      <c r="D20" s="22"/>
      <c r="E20" s="22"/>
      <c r="F20" s="22">
        <v>1</v>
      </c>
      <c r="G20" s="22"/>
      <c r="H20" s="23">
        <f t="shared" si="1"/>
        <v>1</v>
      </c>
      <c r="I20" s="23">
        <v>2</v>
      </c>
      <c r="J20" s="23">
        <v>13</v>
      </c>
      <c r="K20" s="23">
        <f t="shared" si="0"/>
        <v>16</v>
      </c>
    </row>
    <row r="21" spans="1:11" s="24" customFormat="1" ht="13.5">
      <c r="A21" s="21" t="s">
        <v>82</v>
      </c>
      <c r="B21" s="22"/>
      <c r="C21" s="22"/>
      <c r="D21" s="22"/>
      <c r="E21" s="22"/>
      <c r="F21" s="22"/>
      <c r="G21" s="22"/>
      <c r="H21" s="23">
        <f t="shared" si="1"/>
        <v>0</v>
      </c>
      <c r="I21" s="23"/>
      <c r="J21" s="23">
        <v>1</v>
      </c>
      <c r="K21" s="23">
        <f t="shared" si="0"/>
        <v>1</v>
      </c>
    </row>
    <row r="22" spans="1:11" s="24" customFormat="1" ht="13.5">
      <c r="A22" s="21" t="s">
        <v>20</v>
      </c>
      <c r="B22" s="22"/>
      <c r="C22" s="22"/>
      <c r="D22" s="22"/>
      <c r="E22" s="22">
        <v>2</v>
      </c>
      <c r="F22" s="22"/>
      <c r="G22" s="22"/>
      <c r="H22" s="23">
        <f t="shared" si="1"/>
        <v>2</v>
      </c>
      <c r="I22" s="23"/>
      <c r="J22" s="23">
        <v>6</v>
      </c>
      <c r="K22" s="23">
        <f t="shared" si="0"/>
        <v>8</v>
      </c>
    </row>
    <row r="23" spans="1:11" s="24" customFormat="1" ht="13.5">
      <c r="A23" s="21" t="s">
        <v>182</v>
      </c>
      <c r="B23" s="22"/>
      <c r="C23" s="22"/>
      <c r="D23" s="22"/>
      <c r="E23" s="22"/>
      <c r="F23" s="22"/>
      <c r="G23" s="22"/>
      <c r="H23" s="23">
        <f t="shared" si="1"/>
        <v>0</v>
      </c>
      <c r="I23" s="23"/>
      <c r="J23" s="23">
        <v>5</v>
      </c>
      <c r="K23" s="23">
        <f t="shared" si="0"/>
        <v>5</v>
      </c>
    </row>
    <row r="24" spans="1:11" s="24" customFormat="1" ht="13.5">
      <c r="A24" s="21" t="s">
        <v>176</v>
      </c>
      <c r="B24" s="22"/>
      <c r="C24" s="22">
        <v>1</v>
      </c>
      <c r="D24" s="22">
        <v>4</v>
      </c>
      <c r="E24" s="22"/>
      <c r="F24" s="22"/>
      <c r="G24" s="22"/>
      <c r="H24" s="23">
        <f t="shared" si="1"/>
        <v>5</v>
      </c>
      <c r="I24" s="23">
        <v>5</v>
      </c>
      <c r="J24" s="23">
        <v>18</v>
      </c>
      <c r="K24" s="23">
        <f t="shared" si="0"/>
        <v>28</v>
      </c>
    </row>
    <row r="25" spans="1:11" s="24" customFormat="1" ht="13.5">
      <c r="A25" s="50" t="s">
        <v>118</v>
      </c>
      <c r="B25" s="22"/>
      <c r="C25" s="22"/>
      <c r="D25" s="22">
        <v>3</v>
      </c>
      <c r="E25" s="22"/>
      <c r="F25" s="22"/>
      <c r="G25" s="22"/>
      <c r="H25" s="23">
        <f t="shared" si="1"/>
        <v>3</v>
      </c>
      <c r="I25" s="23"/>
      <c r="J25" s="23">
        <v>3</v>
      </c>
      <c r="K25" s="23">
        <f t="shared" si="0"/>
        <v>6</v>
      </c>
    </row>
    <row r="26" spans="1:11" s="24" customFormat="1" ht="13.5">
      <c r="A26" s="21" t="s">
        <v>69</v>
      </c>
      <c r="B26" s="22"/>
      <c r="C26" s="22"/>
      <c r="D26" s="22"/>
      <c r="E26" s="22"/>
      <c r="F26" s="22">
        <v>2</v>
      </c>
      <c r="G26" s="22"/>
      <c r="H26" s="23">
        <f t="shared" si="1"/>
        <v>2</v>
      </c>
      <c r="I26" s="23"/>
      <c r="J26" s="23">
        <v>2</v>
      </c>
      <c r="K26" s="23">
        <f t="shared" si="0"/>
        <v>4</v>
      </c>
    </row>
    <row r="27" spans="1:11" s="24" customFormat="1" ht="13.5">
      <c r="A27" s="50" t="s">
        <v>27</v>
      </c>
      <c r="B27" s="22"/>
      <c r="C27" s="22"/>
      <c r="D27" s="22">
        <v>3</v>
      </c>
      <c r="E27" s="22"/>
      <c r="F27" s="22"/>
      <c r="G27" s="22"/>
      <c r="H27" s="23">
        <f t="shared" si="1"/>
        <v>3</v>
      </c>
      <c r="I27" s="23"/>
      <c r="J27" s="23"/>
      <c r="K27" s="23">
        <f t="shared" si="0"/>
        <v>3</v>
      </c>
    </row>
    <row r="28" spans="1:11" s="24" customFormat="1" ht="13.5">
      <c r="A28" s="50" t="s">
        <v>77</v>
      </c>
      <c r="B28" s="22"/>
      <c r="C28" s="22"/>
      <c r="D28" s="22"/>
      <c r="E28" s="22"/>
      <c r="F28" s="22">
        <v>2</v>
      </c>
      <c r="G28" s="22"/>
      <c r="H28" s="23">
        <f t="shared" si="1"/>
        <v>2</v>
      </c>
      <c r="I28" s="23">
        <v>1</v>
      </c>
      <c r="J28" s="23">
        <v>8</v>
      </c>
      <c r="K28" s="23">
        <f t="shared" si="0"/>
        <v>11</v>
      </c>
    </row>
    <row r="29" spans="1:11" s="24" customFormat="1" ht="13.5">
      <c r="A29" s="50" t="s">
        <v>147</v>
      </c>
      <c r="B29" s="22"/>
      <c r="C29" s="22"/>
      <c r="D29" s="22">
        <v>3</v>
      </c>
      <c r="E29" s="22"/>
      <c r="F29" s="22"/>
      <c r="G29" s="22"/>
      <c r="H29" s="23">
        <f t="shared" si="1"/>
        <v>3</v>
      </c>
      <c r="I29" s="23"/>
      <c r="J29" s="23">
        <v>4</v>
      </c>
      <c r="K29" s="23">
        <f t="shared" si="0"/>
        <v>7</v>
      </c>
    </row>
    <row r="30" spans="1:11" s="24" customFormat="1" ht="13.5">
      <c r="A30" s="50" t="s">
        <v>44</v>
      </c>
      <c r="B30" s="22">
        <v>1</v>
      </c>
      <c r="C30" s="22">
        <v>1</v>
      </c>
      <c r="D30" s="22"/>
      <c r="E30" s="22"/>
      <c r="F30" s="22"/>
      <c r="G30" s="22"/>
      <c r="H30" s="23">
        <f t="shared" si="1"/>
        <v>2</v>
      </c>
      <c r="I30" s="23">
        <v>1</v>
      </c>
      <c r="J30" s="23">
        <v>2</v>
      </c>
      <c r="K30" s="23">
        <f t="shared" si="0"/>
        <v>5</v>
      </c>
    </row>
    <row r="31" spans="1:11" s="24" customFormat="1" ht="13.5">
      <c r="A31" s="50" t="s">
        <v>273</v>
      </c>
      <c r="B31" s="22"/>
      <c r="C31" s="22"/>
      <c r="D31" s="22"/>
      <c r="E31" s="22"/>
      <c r="F31" s="22"/>
      <c r="G31" s="22">
        <v>2</v>
      </c>
      <c r="H31" s="23">
        <f t="shared" si="1"/>
        <v>2</v>
      </c>
      <c r="I31" s="23"/>
      <c r="J31" s="23">
        <v>1</v>
      </c>
      <c r="K31" s="23">
        <f t="shared" si="0"/>
        <v>3</v>
      </c>
    </row>
    <row r="32" spans="1:11" s="24" customFormat="1" ht="13.5">
      <c r="A32" s="50" t="s">
        <v>37</v>
      </c>
      <c r="B32" s="22">
        <v>1</v>
      </c>
      <c r="C32" s="22">
        <v>1</v>
      </c>
      <c r="D32" s="22">
        <v>3</v>
      </c>
      <c r="E32" s="22"/>
      <c r="F32" s="22"/>
      <c r="G32" s="22"/>
      <c r="H32" s="23">
        <f t="shared" si="1"/>
        <v>5</v>
      </c>
      <c r="I32" s="23">
        <v>16</v>
      </c>
      <c r="J32" s="23">
        <v>11</v>
      </c>
      <c r="K32" s="23">
        <f t="shared" si="0"/>
        <v>32</v>
      </c>
    </row>
    <row r="33" spans="1:11" s="24" customFormat="1" ht="13.5">
      <c r="A33" s="50" t="s">
        <v>177</v>
      </c>
      <c r="B33" s="22"/>
      <c r="C33" s="22"/>
      <c r="D33" s="22"/>
      <c r="E33" s="22">
        <v>3</v>
      </c>
      <c r="F33" s="22"/>
      <c r="G33" s="22"/>
      <c r="H33" s="23">
        <f t="shared" si="1"/>
        <v>3</v>
      </c>
      <c r="I33" s="23">
        <v>1</v>
      </c>
      <c r="J33" s="23">
        <v>9</v>
      </c>
      <c r="K33" s="23">
        <f t="shared" si="0"/>
        <v>13</v>
      </c>
    </row>
    <row r="34" spans="1:11" s="24" customFormat="1" ht="13.5">
      <c r="A34" s="21" t="s">
        <v>70</v>
      </c>
      <c r="B34" s="22"/>
      <c r="C34" s="22"/>
      <c r="D34" s="22"/>
      <c r="E34" s="22">
        <v>2</v>
      </c>
      <c r="F34" s="22"/>
      <c r="G34" s="22"/>
      <c r="H34" s="23">
        <f t="shared" si="1"/>
        <v>2</v>
      </c>
      <c r="I34" s="23"/>
      <c r="J34" s="23">
        <v>4</v>
      </c>
      <c r="K34" s="23">
        <f t="shared" si="0"/>
        <v>6</v>
      </c>
    </row>
    <row r="35" spans="1:11" s="24" customFormat="1" ht="13.5">
      <c r="A35" s="21" t="s">
        <v>60</v>
      </c>
      <c r="B35" s="22"/>
      <c r="C35" s="22"/>
      <c r="D35" s="22">
        <v>2</v>
      </c>
      <c r="E35" s="22"/>
      <c r="F35" s="22"/>
      <c r="G35" s="22"/>
      <c r="H35" s="23">
        <f t="shared" si="1"/>
        <v>2</v>
      </c>
      <c r="I35" s="23"/>
      <c r="J35" s="23">
        <v>2</v>
      </c>
      <c r="K35" s="23">
        <f t="shared" si="0"/>
        <v>4</v>
      </c>
    </row>
    <row r="36" spans="1:11" s="24" customFormat="1" ht="13.5">
      <c r="A36" s="21" t="s">
        <v>329</v>
      </c>
      <c r="B36" s="22"/>
      <c r="C36" s="22"/>
      <c r="D36" s="22"/>
      <c r="E36" s="22"/>
      <c r="F36" s="22">
        <v>1</v>
      </c>
      <c r="G36" s="22"/>
      <c r="H36" s="23">
        <f t="shared" si="1"/>
        <v>1</v>
      </c>
      <c r="I36" s="23"/>
      <c r="J36" s="23">
        <v>2</v>
      </c>
      <c r="K36" s="23">
        <f t="shared" si="0"/>
        <v>3</v>
      </c>
    </row>
    <row r="37" spans="1:11" s="24" customFormat="1" ht="13.5">
      <c r="A37" s="21" t="s">
        <v>3</v>
      </c>
      <c r="B37" s="22"/>
      <c r="C37" s="22"/>
      <c r="D37" s="22"/>
      <c r="E37" s="22"/>
      <c r="F37" s="22">
        <v>1</v>
      </c>
      <c r="G37" s="22"/>
      <c r="H37" s="23">
        <f t="shared" si="1"/>
        <v>1</v>
      </c>
      <c r="I37" s="23"/>
      <c r="J37" s="23">
        <v>2</v>
      </c>
      <c r="K37" s="23">
        <f t="shared" si="0"/>
        <v>3</v>
      </c>
    </row>
    <row r="38" spans="1:11" s="24" customFormat="1" ht="13.5">
      <c r="A38" s="21" t="s">
        <v>163</v>
      </c>
      <c r="B38" s="22"/>
      <c r="C38" s="22"/>
      <c r="D38" s="22"/>
      <c r="E38" s="22"/>
      <c r="F38" s="22"/>
      <c r="G38" s="22">
        <v>1</v>
      </c>
      <c r="H38" s="23">
        <f t="shared" si="1"/>
        <v>1</v>
      </c>
      <c r="I38" s="23"/>
      <c r="J38" s="23">
        <v>5</v>
      </c>
      <c r="K38" s="23">
        <f t="shared" si="0"/>
        <v>6</v>
      </c>
    </row>
    <row r="39" spans="1:11" s="24" customFormat="1" ht="13.5">
      <c r="A39" s="21" t="s">
        <v>38</v>
      </c>
      <c r="B39" s="22"/>
      <c r="C39" s="22">
        <v>1</v>
      </c>
      <c r="D39" s="22">
        <v>2</v>
      </c>
      <c r="E39" s="22"/>
      <c r="F39" s="22"/>
      <c r="G39" s="22"/>
      <c r="H39" s="23">
        <f t="shared" si="1"/>
        <v>3</v>
      </c>
      <c r="I39" s="23">
        <v>2</v>
      </c>
      <c r="J39" s="23">
        <v>3</v>
      </c>
      <c r="K39" s="23">
        <f t="shared" si="0"/>
        <v>8</v>
      </c>
    </row>
    <row r="40" spans="1:11" s="24" customFormat="1" ht="13.5">
      <c r="A40" s="21" t="s">
        <v>89</v>
      </c>
      <c r="B40" s="22"/>
      <c r="C40" s="22"/>
      <c r="D40" s="22"/>
      <c r="E40" s="22">
        <v>1</v>
      </c>
      <c r="F40" s="22"/>
      <c r="G40" s="22"/>
      <c r="H40" s="23">
        <f t="shared" si="1"/>
        <v>1</v>
      </c>
      <c r="I40" s="23"/>
      <c r="J40" s="23">
        <v>4</v>
      </c>
      <c r="K40" s="23">
        <f t="shared" si="0"/>
        <v>5</v>
      </c>
    </row>
    <row r="41" spans="1:11" s="24" customFormat="1" ht="13.5">
      <c r="A41" s="21" t="s">
        <v>178</v>
      </c>
      <c r="B41" s="22"/>
      <c r="C41" s="22"/>
      <c r="D41" s="22"/>
      <c r="E41" s="22"/>
      <c r="F41" s="22"/>
      <c r="G41" s="22">
        <v>2</v>
      </c>
      <c r="H41" s="23">
        <f t="shared" si="1"/>
        <v>2</v>
      </c>
      <c r="I41" s="23"/>
      <c r="J41" s="23">
        <v>2</v>
      </c>
      <c r="K41" s="23">
        <f t="shared" si="0"/>
        <v>4</v>
      </c>
    </row>
    <row r="42" spans="1:11" s="24" customFormat="1" ht="13.5">
      <c r="A42" s="21" t="s">
        <v>29</v>
      </c>
      <c r="B42" s="22"/>
      <c r="C42" s="22"/>
      <c r="D42" s="22">
        <v>3</v>
      </c>
      <c r="E42" s="22"/>
      <c r="F42" s="22"/>
      <c r="G42" s="22"/>
      <c r="H42" s="23">
        <f t="shared" si="1"/>
        <v>3</v>
      </c>
      <c r="I42" s="23"/>
      <c r="J42" s="23">
        <v>9</v>
      </c>
      <c r="K42" s="23">
        <f t="shared" si="0"/>
        <v>12</v>
      </c>
    </row>
    <row r="43" spans="1:11" s="24" customFormat="1" ht="13.5">
      <c r="A43" s="21" t="s">
        <v>72</v>
      </c>
      <c r="B43" s="22"/>
      <c r="C43" s="22"/>
      <c r="D43" s="22"/>
      <c r="E43" s="22">
        <v>2</v>
      </c>
      <c r="F43" s="22"/>
      <c r="G43" s="22"/>
      <c r="H43" s="23">
        <f t="shared" si="1"/>
        <v>2</v>
      </c>
      <c r="I43" s="23"/>
      <c r="J43" s="23"/>
      <c r="K43" s="23">
        <f t="shared" si="0"/>
        <v>2</v>
      </c>
    </row>
    <row r="44" spans="1:11" s="24" customFormat="1" ht="13.5">
      <c r="A44" s="21" t="s">
        <v>52</v>
      </c>
      <c r="B44" s="22"/>
      <c r="C44" s="22"/>
      <c r="D44" s="22"/>
      <c r="E44" s="22"/>
      <c r="F44" s="22"/>
      <c r="G44" s="22"/>
      <c r="H44" s="23">
        <f t="shared" si="1"/>
        <v>0</v>
      </c>
      <c r="I44" s="23"/>
      <c r="J44" s="23">
        <v>2</v>
      </c>
      <c r="K44" s="23">
        <f t="shared" si="0"/>
        <v>2</v>
      </c>
    </row>
    <row r="45" spans="1:11" s="24" customFormat="1" ht="13.5">
      <c r="A45" s="21" t="s">
        <v>114</v>
      </c>
      <c r="B45" s="22">
        <v>1</v>
      </c>
      <c r="C45" s="22">
        <v>1</v>
      </c>
      <c r="D45" s="22">
        <v>3</v>
      </c>
      <c r="E45" s="22"/>
      <c r="F45" s="22"/>
      <c r="G45" s="22"/>
      <c r="H45" s="23">
        <f t="shared" si="1"/>
        <v>5</v>
      </c>
      <c r="I45" s="23">
        <v>3</v>
      </c>
      <c r="J45" s="23">
        <v>4</v>
      </c>
      <c r="K45" s="23">
        <f t="shared" si="0"/>
        <v>12</v>
      </c>
    </row>
    <row r="46" spans="1:11" s="24" customFormat="1" ht="13.5">
      <c r="A46" s="21" t="s">
        <v>42</v>
      </c>
      <c r="B46" s="22">
        <v>1</v>
      </c>
      <c r="C46" s="22">
        <v>1</v>
      </c>
      <c r="D46" s="22">
        <v>3</v>
      </c>
      <c r="E46" s="22"/>
      <c r="F46" s="22"/>
      <c r="G46" s="22"/>
      <c r="H46" s="23">
        <f t="shared" si="1"/>
        <v>5</v>
      </c>
      <c r="I46" s="23"/>
      <c r="J46" s="23">
        <v>6</v>
      </c>
      <c r="K46" s="23">
        <f t="shared" si="0"/>
        <v>11</v>
      </c>
    </row>
    <row r="47" spans="1:11" s="24" customFormat="1" ht="14.25" customHeight="1">
      <c r="A47" s="21" t="s">
        <v>28</v>
      </c>
      <c r="B47" s="22"/>
      <c r="C47" s="22"/>
      <c r="D47" s="22"/>
      <c r="E47" s="22">
        <v>2</v>
      </c>
      <c r="F47" s="22"/>
      <c r="G47" s="22"/>
      <c r="H47" s="23">
        <f t="shared" si="1"/>
        <v>2</v>
      </c>
      <c r="I47" s="23"/>
      <c r="J47" s="23">
        <v>5</v>
      </c>
      <c r="K47" s="23">
        <f t="shared" si="0"/>
        <v>7</v>
      </c>
    </row>
    <row r="48" spans="1:11" s="24" customFormat="1" ht="14.25" customHeight="1">
      <c r="A48" s="21" t="s">
        <v>129</v>
      </c>
      <c r="B48" s="22"/>
      <c r="C48" s="22"/>
      <c r="D48" s="22"/>
      <c r="E48" s="22"/>
      <c r="F48" s="22">
        <v>2</v>
      </c>
      <c r="G48" s="22"/>
      <c r="H48" s="23">
        <f t="shared" si="1"/>
        <v>2</v>
      </c>
      <c r="I48" s="23"/>
      <c r="J48" s="23">
        <v>5</v>
      </c>
      <c r="K48" s="23">
        <f t="shared" si="0"/>
        <v>7</v>
      </c>
    </row>
    <row r="49" spans="1:11" s="24" customFormat="1" ht="13.5">
      <c r="A49" s="21" t="s">
        <v>73</v>
      </c>
      <c r="B49" s="22"/>
      <c r="C49" s="22"/>
      <c r="D49" s="22"/>
      <c r="E49" s="22">
        <v>1</v>
      </c>
      <c r="F49" s="22"/>
      <c r="G49" s="22"/>
      <c r="H49" s="23">
        <f t="shared" si="1"/>
        <v>1</v>
      </c>
      <c r="I49" s="23"/>
      <c r="J49" s="23">
        <v>2</v>
      </c>
      <c r="K49" s="23">
        <f t="shared" si="0"/>
        <v>3</v>
      </c>
    </row>
    <row r="50" spans="1:11" s="24" customFormat="1" ht="13.5">
      <c r="A50" s="21" t="s">
        <v>46</v>
      </c>
      <c r="B50" s="22"/>
      <c r="C50" s="22"/>
      <c r="D50" s="22">
        <v>3</v>
      </c>
      <c r="E50" s="22"/>
      <c r="F50" s="22"/>
      <c r="G50" s="22"/>
      <c r="H50" s="23">
        <f t="shared" si="1"/>
        <v>3</v>
      </c>
      <c r="I50" s="23"/>
      <c r="J50" s="23">
        <v>16</v>
      </c>
      <c r="K50" s="23">
        <f t="shared" si="0"/>
        <v>19</v>
      </c>
    </row>
    <row r="51" spans="1:11" s="24" customFormat="1" ht="13.5">
      <c r="A51" s="21" t="s">
        <v>39</v>
      </c>
      <c r="B51" s="22"/>
      <c r="C51" s="22"/>
      <c r="D51" s="22">
        <v>3</v>
      </c>
      <c r="E51" s="22"/>
      <c r="F51" s="22"/>
      <c r="G51" s="22"/>
      <c r="H51" s="23">
        <f t="shared" si="1"/>
        <v>3</v>
      </c>
      <c r="I51" s="23"/>
      <c r="J51" s="23">
        <v>4</v>
      </c>
      <c r="K51" s="23">
        <f t="shared" si="0"/>
        <v>7</v>
      </c>
    </row>
    <row r="52" spans="1:11" s="24" customFormat="1" ht="13.5">
      <c r="A52" s="21" t="s">
        <v>179</v>
      </c>
      <c r="B52" s="22">
        <v>1</v>
      </c>
      <c r="C52" s="22"/>
      <c r="D52" s="22"/>
      <c r="E52" s="22">
        <v>3</v>
      </c>
      <c r="F52" s="22"/>
      <c r="G52" s="22"/>
      <c r="H52" s="23">
        <f t="shared" si="1"/>
        <v>4</v>
      </c>
      <c r="I52" s="23">
        <v>1</v>
      </c>
      <c r="J52" s="23">
        <v>6</v>
      </c>
      <c r="K52" s="23">
        <f t="shared" si="0"/>
        <v>11</v>
      </c>
    </row>
    <row r="53" spans="1:11" s="24" customFormat="1" ht="13.5">
      <c r="A53" s="21" t="s">
        <v>90</v>
      </c>
      <c r="B53" s="22"/>
      <c r="C53" s="22"/>
      <c r="D53" s="22">
        <v>2</v>
      </c>
      <c r="E53" s="22"/>
      <c r="F53" s="22"/>
      <c r="G53" s="22"/>
      <c r="H53" s="23">
        <f t="shared" si="1"/>
        <v>2</v>
      </c>
      <c r="I53" s="23">
        <v>2</v>
      </c>
      <c r="J53" s="23">
        <v>10</v>
      </c>
      <c r="K53" s="23">
        <f t="shared" si="0"/>
        <v>14</v>
      </c>
    </row>
    <row r="54" spans="1:11" s="24" customFormat="1" ht="13.5">
      <c r="A54" s="21" t="s">
        <v>21</v>
      </c>
      <c r="B54" s="22"/>
      <c r="C54" s="22"/>
      <c r="D54" s="22"/>
      <c r="E54" s="22">
        <v>1</v>
      </c>
      <c r="F54" s="22"/>
      <c r="G54" s="22"/>
      <c r="H54" s="23">
        <f t="shared" si="1"/>
        <v>1</v>
      </c>
      <c r="I54" s="23"/>
      <c r="J54" s="23">
        <v>2</v>
      </c>
      <c r="K54" s="23">
        <f t="shared" si="0"/>
        <v>3</v>
      </c>
    </row>
    <row r="55" spans="1:11" s="24" customFormat="1" ht="13.5">
      <c r="A55" s="21" t="s">
        <v>265</v>
      </c>
      <c r="B55" s="22"/>
      <c r="C55" s="22"/>
      <c r="D55" s="22"/>
      <c r="E55" s="22"/>
      <c r="F55" s="22"/>
      <c r="G55" s="22"/>
      <c r="H55" s="23">
        <f t="shared" si="1"/>
        <v>0</v>
      </c>
      <c r="I55" s="23"/>
      <c r="J55" s="23">
        <v>1</v>
      </c>
      <c r="K55" s="23">
        <f t="shared" si="0"/>
        <v>1</v>
      </c>
    </row>
    <row r="56" spans="1:11" s="24" customFormat="1" ht="13.5">
      <c r="A56" s="21" t="s">
        <v>65</v>
      </c>
      <c r="B56" s="22"/>
      <c r="C56" s="22"/>
      <c r="D56" s="22"/>
      <c r="E56" s="22"/>
      <c r="F56" s="22">
        <v>2</v>
      </c>
      <c r="G56" s="22"/>
      <c r="H56" s="23">
        <f t="shared" si="1"/>
        <v>2</v>
      </c>
      <c r="I56" s="23">
        <v>2</v>
      </c>
      <c r="J56" s="23">
        <v>10</v>
      </c>
      <c r="K56" s="23">
        <f t="shared" si="0"/>
        <v>14</v>
      </c>
    </row>
    <row r="57" spans="1:11" s="24" customFormat="1" ht="13.5">
      <c r="A57" s="21" t="s">
        <v>35</v>
      </c>
      <c r="B57" s="22"/>
      <c r="C57" s="22"/>
      <c r="D57" s="22"/>
      <c r="E57" s="22"/>
      <c r="F57" s="22"/>
      <c r="G57" s="22"/>
      <c r="H57" s="23">
        <f t="shared" si="1"/>
        <v>0</v>
      </c>
      <c r="I57" s="23"/>
      <c r="J57" s="23">
        <v>1</v>
      </c>
      <c r="K57" s="23">
        <f t="shared" si="0"/>
        <v>1</v>
      </c>
    </row>
    <row r="58" spans="1:11" s="24" customFormat="1" ht="13.5">
      <c r="A58" s="21" t="s">
        <v>272</v>
      </c>
      <c r="B58" s="22"/>
      <c r="C58" s="22"/>
      <c r="D58" s="22"/>
      <c r="E58" s="22"/>
      <c r="F58" s="22"/>
      <c r="G58" s="22"/>
      <c r="H58" s="23">
        <f t="shared" si="1"/>
        <v>0</v>
      </c>
      <c r="I58" s="23"/>
      <c r="J58" s="23">
        <v>1</v>
      </c>
      <c r="K58" s="23">
        <f t="shared" si="0"/>
        <v>1</v>
      </c>
    </row>
    <row r="59" spans="1:11" s="24" customFormat="1" ht="13.5">
      <c r="A59" s="21" t="s">
        <v>19</v>
      </c>
      <c r="B59" s="22"/>
      <c r="C59" s="22"/>
      <c r="D59" s="22"/>
      <c r="E59" s="22">
        <v>1</v>
      </c>
      <c r="F59" s="22"/>
      <c r="G59" s="22"/>
      <c r="H59" s="23">
        <f t="shared" si="1"/>
        <v>1</v>
      </c>
      <c r="I59" s="23"/>
      <c r="J59" s="23">
        <v>8</v>
      </c>
      <c r="K59" s="23">
        <f t="shared" si="0"/>
        <v>9</v>
      </c>
    </row>
    <row r="60" spans="1:11" s="24" customFormat="1" ht="13.5">
      <c r="A60" s="21" t="s">
        <v>71</v>
      </c>
      <c r="B60" s="22"/>
      <c r="C60" s="22"/>
      <c r="D60" s="22"/>
      <c r="E60" s="22"/>
      <c r="F60" s="22">
        <v>2</v>
      </c>
      <c r="G60" s="22"/>
      <c r="H60" s="23">
        <f t="shared" si="1"/>
        <v>2</v>
      </c>
      <c r="I60" s="23"/>
      <c r="J60" s="23">
        <v>3</v>
      </c>
      <c r="K60" s="23">
        <f t="shared" si="0"/>
        <v>5</v>
      </c>
    </row>
    <row r="61" spans="1:11" s="24" customFormat="1" ht="13.5">
      <c r="A61" s="50" t="s">
        <v>59</v>
      </c>
      <c r="B61" s="22"/>
      <c r="C61" s="22"/>
      <c r="D61" s="22"/>
      <c r="E61" s="22">
        <v>3</v>
      </c>
      <c r="F61" s="22"/>
      <c r="G61" s="22"/>
      <c r="H61" s="23">
        <f t="shared" si="1"/>
        <v>3</v>
      </c>
      <c r="I61" s="23"/>
      <c r="J61" s="23">
        <v>6</v>
      </c>
      <c r="K61" s="23">
        <f t="shared" si="0"/>
        <v>9</v>
      </c>
    </row>
    <row r="62" spans="1:11" s="24" customFormat="1" ht="14.25" customHeight="1">
      <c r="A62" s="50" t="s">
        <v>4</v>
      </c>
      <c r="B62" s="22">
        <v>1</v>
      </c>
      <c r="C62" s="22"/>
      <c r="D62" s="22">
        <v>3</v>
      </c>
      <c r="E62" s="22"/>
      <c r="F62" s="22"/>
      <c r="G62" s="22"/>
      <c r="H62" s="23">
        <f t="shared" si="1"/>
        <v>4</v>
      </c>
      <c r="I62" s="23"/>
      <c r="J62" s="23">
        <v>4</v>
      </c>
      <c r="K62" s="23">
        <f t="shared" si="0"/>
        <v>8</v>
      </c>
    </row>
    <row r="63" spans="1:11" s="24" customFormat="1" ht="14.25" customHeight="1">
      <c r="A63" s="50" t="s">
        <v>180</v>
      </c>
      <c r="B63" s="22"/>
      <c r="C63" s="22"/>
      <c r="D63" s="22"/>
      <c r="E63" s="22"/>
      <c r="F63" s="22"/>
      <c r="G63" s="22">
        <v>1</v>
      </c>
      <c r="H63" s="23">
        <f t="shared" si="1"/>
        <v>1</v>
      </c>
      <c r="I63" s="23"/>
      <c r="J63" s="23">
        <v>7</v>
      </c>
      <c r="K63" s="23">
        <f aca="true" t="shared" si="2" ref="K63:K70">SUM(H63:J63)</f>
        <v>8</v>
      </c>
    </row>
    <row r="64" spans="1:11" s="24" customFormat="1" ht="14.25" customHeight="1">
      <c r="A64" s="21" t="s">
        <v>24</v>
      </c>
      <c r="B64" s="22">
        <v>1</v>
      </c>
      <c r="C64" s="22">
        <v>1</v>
      </c>
      <c r="D64" s="22"/>
      <c r="E64" s="22">
        <v>3</v>
      </c>
      <c r="F64" s="22"/>
      <c r="G64" s="22"/>
      <c r="H64" s="23">
        <f t="shared" si="1"/>
        <v>5</v>
      </c>
      <c r="I64" s="23"/>
      <c r="J64" s="23">
        <v>9</v>
      </c>
      <c r="K64" s="23">
        <f t="shared" si="2"/>
        <v>14</v>
      </c>
    </row>
    <row r="65" spans="1:11" s="24" customFormat="1" ht="14.25" customHeight="1">
      <c r="A65" s="21" t="s">
        <v>85</v>
      </c>
      <c r="B65" s="22">
        <v>1</v>
      </c>
      <c r="C65" s="22">
        <v>1</v>
      </c>
      <c r="D65" s="22"/>
      <c r="E65" s="22"/>
      <c r="F65" s="22"/>
      <c r="G65" s="22"/>
      <c r="H65" s="23">
        <f t="shared" si="1"/>
        <v>2</v>
      </c>
      <c r="I65" s="23">
        <v>1</v>
      </c>
      <c r="J65" s="23">
        <v>1</v>
      </c>
      <c r="K65" s="23">
        <f t="shared" si="2"/>
        <v>4</v>
      </c>
    </row>
    <row r="66" spans="1:11" s="24" customFormat="1" ht="14.25" customHeight="1">
      <c r="A66" s="21" t="s">
        <v>57</v>
      </c>
      <c r="B66" s="22"/>
      <c r="C66" s="22"/>
      <c r="D66" s="22"/>
      <c r="E66" s="22"/>
      <c r="F66" s="22"/>
      <c r="G66" s="22">
        <v>3</v>
      </c>
      <c r="H66" s="23">
        <f t="shared" si="1"/>
        <v>3</v>
      </c>
      <c r="I66" s="23"/>
      <c r="J66" s="23">
        <v>1</v>
      </c>
      <c r="K66" s="23">
        <f t="shared" si="2"/>
        <v>4</v>
      </c>
    </row>
    <row r="67" spans="1:11" s="24" customFormat="1" ht="13.5">
      <c r="A67" s="21" t="s">
        <v>45</v>
      </c>
      <c r="B67" s="22"/>
      <c r="C67" s="22"/>
      <c r="D67" s="22"/>
      <c r="E67" s="22"/>
      <c r="F67" s="22"/>
      <c r="G67" s="22"/>
      <c r="H67" s="23">
        <f aca="true" t="shared" si="3" ref="H67:H72">SUM(B67:G67)</f>
        <v>0</v>
      </c>
      <c r="I67" s="23"/>
      <c r="J67" s="23">
        <v>1</v>
      </c>
      <c r="K67" s="23">
        <f t="shared" si="2"/>
        <v>1</v>
      </c>
    </row>
    <row r="68" spans="1:11" s="24" customFormat="1" ht="13.5">
      <c r="A68" s="21" t="s">
        <v>86</v>
      </c>
      <c r="B68" s="22"/>
      <c r="C68" s="22">
        <v>1</v>
      </c>
      <c r="D68" s="22">
        <v>3</v>
      </c>
      <c r="E68" s="22"/>
      <c r="F68" s="22"/>
      <c r="G68" s="22"/>
      <c r="H68" s="23">
        <f t="shared" si="3"/>
        <v>4</v>
      </c>
      <c r="I68" s="23">
        <v>4</v>
      </c>
      <c r="J68" s="23">
        <v>12</v>
      </c>
      <c r="K68" s="23">
        <f t="shared" si="2"/>
        <v>20</v>
      </c>
    </row>
    <row r="69" spans="1:11" s="24" customFormat="1" ht="13.5">
      <c r="A69" s="21" t="s">
        <v>5</v>
      </c>
      <c r="B69" s="22"/>
      <c r="C69" s="22"/>
      <c r="D69" s="22"/>
      <c r="E69" s="22">
        <v>4</v>
      </c>
      <c r="F69" s="22"/>
      <c r="G69" s="22"/>
      <c r="H69" s="23">
        <f t="shared" si="3"/>
        <v>4</v>
      </c>
      <c r="I69" s="23"/>
      <c r="J69" s="23">
        <v>14</v>
      </c>
      <c r="K69" s="23">
        <f t="shared" si="2"/>
        <v>18</v>
      </c>
    </row>
    <row r="70" spans="1:11" s="24" customFormat="1" ht="13.5">
      <c r="A70" s="21" t="s">
        <v>87</v>
      </c>
      <c r="B70" s="22"/>
      <c r="C70" s="22"/>
      <c r="D70" s="22"/>
      <c r="E70" s="22">
        <v>3</v>
      </c>
      <c r="F70" s="22"/>
      <c r="G70" s="22"/>
      <c r="H70" s="23">
        <f t="shared" si="3"/>
        <v>3</v>
      </c>
      <c r="I70" s="23"/>
      <c r="J70" s="23">
        <v>5</v>
      </c>
      <c r="K70" s="23">
        <f t="shared" si="2"/>
        <v>8</v>
      </c>
    </row>
    <row r="71" spans="1:11" s="24" customFormat="1" ht="13.5">
      <c r="A71" s="21" t="s">
        <v>53</v>
      </c>
      <c r="B71" s="22"/>
      <c r="C71" s="22">
        <v>1</v>
      </c>
      <c r="D71" s="22"/>
      <c r="E71" s="22"/>
      <c r="F71" s="22"/>
      <c r="G71" s="22"/>
      <c r="H71" s="23">
        <f t="shared" si="3"/>
        <v>1</v>
      </c>
      <c r="I71" s="23"/>
      <c r="J71" s="23">
        <v>1</v>
      </c>
      <c r="K71" s="23">
        <f>SUM(H71:J71)</f>
        <v>2</v>
      </c>
    </row>
    <row r="72" spans="1:11" s="24" customFormat="1" ht="13.5">
      <c r="A72" s="21" t="s">
        <v>10</v>
      </c>
      <c r="B72" s="22"/>
      <c r="C72" s="22"/>
      <c r="D72" s="22"/>
      <c r="E72" s="22"/>
      <c r="F72" s="22">
        <v>3</v>
      </c>
      <c r="G72" s="22">
        <v>6</v>
      </c>
      <c r="H72" s="23">
        <f t="shared" si="3"/>
        <v>9</v>
      </c>
      <c r="I72" s="23"/>
      <c r="J72" s="23">
        <f>31-5</f>
        <v>26</v>
      </c>
      <c r="K72" s="23">
        <f>SUM(H72:J72)</f>
        <v>35</v>
      </c>
    </row>
    <row r="73" spans="1:11" s="24" customFormat="1" ht="14.25" thickBot="1">
      <c r="A73" s="21" t="s">
        <v>11</v>
      </c>
      <c r="B73" s="25">
        <f aca="true" t="shared" si="4" ref="B73:G73">SUM(B3:B72)</f>
        <v>11</v>
      </c>
      <c r="C73" s="25">
        <f t="shared" si="4"/>
        <v>11</v>
      </c>
      <c r="D73" s="25">
        <f t="shared" si="4"/>
        <v>44</v>
      </c>
      <c r="E73" s="25">
        <f t="shared" si="4"/>
        <v>37</v>
      </c>
      <c r="F73" s="25">
        <f t="shared" si="4"/>
        <v>23</v>
      </c>
      <c r="G73" s="25">
        <f t="shared" si="4"/>
        <v>19</v>
      </c>
      <c r="H73" s="23">
        <f>SUM(B73:G73)</f>
        <v>145</v>
      </c>
      <c r="I73" s="26">
        <f>SUM(I3:I72)</f>
        <v>45</v>
      </c>
      <c r="J73" s="26">
        <f>SUM(J3:J72)</f>
        <v>374</v>
      </c>
      <c r="K73" s="23">
        <f>SUM(H73:J73)</f>
        <v>564</v>
      </c>
    </row>
    <row r="74" spans="1:11" s="24" customFormat="1" ht="14.25" thickTop="1">
      <c r="A74" s="27">
        <v>2014</v>
      </c>
      <c r="H74" s="24">
        <v>152</v>
      </c>
      <c r="I74" s="24">
        <v>42</v>
      </c>
      <c r="J74" s="24">
        <v>355</v>
      </c>
      <c r="K74" s="24">
        <f>SUM(H74:J74)</f>
        <v>549</v>
      </c>
    </row>
    <row r="76" ht="12.75">
      <c r="A76" s="43" t="s">
        <v>66</v>
      </c>
    </row>
  </sheetData>
  <sheetProtection/>
  <mergeCells count="2">
    <mergeCell ref="B1:G1"/>
    <mergeCell ref="H1:K1"/>
  </mergeCells>
  <printOptions gridLines="1" horizontalCentered="1"/>
  <pageMargins left="0.7874015748031497" right="0.7874015748031497" top="0.31496062992125984" bottom="0.3149606299212598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2016-03-30T19:15:38Z</cp:lastPrinted>
  <dcterms:created xsi:type="dcterms:W3CDTF">1998-04-26T13:31:11Z</dcterms:created>
  <dcterms:modified xsi:type="dcterms:W3CDTF">2016-03-30T19:35:26Z</dcterms:modified>
  <cp:category/>
  <cp:version/>
  <cp:contentType/>
  <cp:contentStatus/>
</cp:coreProperties>
</file>