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<sst xmlns="http://schemas.openxmlformats.org/spreadsheetml/2006/main" count="484" uniqueCount="350">
  <si>
    <t>LØP UTENFOR BANE (senior &amp; junior)</t>
  </si>
  <si>
    <t>Aspli John Ole</t>
  </si>
  <si>
    <t>Bakkehaug Rikard</t>
  </si>
  <si>
    <t>Bakken Edvin</t>
  </si>
  <si>
    <t>Balestrand Ola H</t>
  </si>
  <si>
    <t>Bardal Lars Morten</t>
  </si>
  <si>
    <t>Bolme Tor Jarle</t>
  </si>
  <si>
    <t>Bøe Alf Petter</t>
  </si>
  <si>
    <t>Børset Stein Ivar</t>
  </si>
  <si>
    <t>Eilifsen Morten</t>
  </si>
  <si>
    <t>Eldevik Jørund</t>
  </si>
  <si>
    <t>Eriksen Jon</t>
  </si>
  <si>
    <t>Erikstad Stein Ove</t>
  </si>
  <si>
    <t>Fagerholt Kjetil</t>
  </si>
  <si>
    <t>Fornes Mads Nonstad</t>
  </si>
  <si>
    <t>Grøseth Henrik</t>
  </si>
  <si>
    <t>Gåsvand Arne Olav</t>
  </si>
  <si>
    <t>Hagen Lars</t>
  </si>
  <si>
    <t>Halgunset Nils Ingar</t>
  </si>
  <si>
    <t>Halvorsen Åge</t>
  </si>
  <si>
    <t>Hofstad Alexander</t>
  </si>
  <si>
    <t>Holm Thomas</t>
  </si>
  <si>
    <t>Hov Gjermund</t>
  </si>
  <si>
    <t>Langen Helge</t>
  </si>
  <si>
    <t>Løfald Gjermund</t>
  </si>
  <si>
    <t>Løfald Hallvard</t>
  </si>
  <si>
    <t>Løfaldli Birger</t>
  </si>
  <si>
    <t>Løset Ole Kristian</t>
  </si>
  <si>
    <t>Løset Marianne</t>
  </si>
  <si>
    <t>Maroni Terje</t>
  </si>
  <si>
    <t>Mogstad Berit</t>
  </si>
  <si>
    <t>Moholdt Lars</t>
  </si>
  <si>
    <t>Muan Martin</t>
  </si>
  <si>
    <t>Mårdalen Tarjei M</t>
  </si>
  <si>
    <t>Nilsen Arnt Inge</t>
  </si>
  <si>
    <t>Nonstad Bård</t>
  </si>
  <si>
    <t>Nonstad Mona Bolme</t>
  </si>
  <si>
    <t>Norli Atle</t>
  </si>
  <si>
    <t>Norstad Inge</t>
  </si>
  <si>
    <t>Olsen Terje</t>
  </si>
  <si>
    <t>Rodal Lars Kristian</t>
  </si>
  <si>
    <t>Romundstad Jan</t>
  </si>
  <si>
    <t>Reitan Trygve</t>
  </si>
  <si>
    <t>Rodriguez Juan Miguel V</t>
  </si>
  <si>
    <t>Røen Lars Bakken</t>
  </si>
  <si>
    <t>Skjermo Ola A</t>
  </si>
  <si>
    <t>Solem Jon</t>
  </si>
  <si>
    <t>Strand Sveinung</t>
  </si>
  <si>
    <t>Svinsås Morten</t>
  </si>
  <si>
    <t>Svinsås Ola Inge</t>
  </si>
  <si>
    <t>Sæterbø Ole</t>
  </si>
  <si>
    <t>Sæther Bjørn</t>
  </si>
  <si>
    <t>Sæther Pål</t>
  </si>
  <si>
    <t>Tallia Tiia</t>
  </si>
  <si>
    <t>Tranvåg Joachim</t>
  </si>
  <si>
    <t>Vonheim Bjørn</t>
  </si>
  <si>
    <t>Wirèhn Per</t>
  </si>
  <si>
    <t>Wærnes Andreas Dahlø</t>
  </si>
  <si>
    <t>Aasbø Henrik</t>
  </si>
  <si>
    <t>12.01.</t>
  </si>
  <si>
    <t>Harriers Pioneer</t>
  </si>
  <si>
    <t xml:space="preserve"> </t>
  </si>
  <si>
    <t>18.01.</t>
  </si>
  <si>
    <t>Tenerife`s Golden Mile</t>
  </si>
  <si>
    <t>26.01.</t>
  </si>
  <si>
    <t>Cobble Hill</t>
  </si>
  <si>
    <t>08.02.</t>
  </si>
  <si>
    <t>Vinterkarusell-5, Lade</t>
  </si>
  <si>
    <t>09.02.</t>
  </si>
  <si>
    <t>Cedar 12k</t>
  </si>
  <si>
    <t>23.02.</t>
  </si>
  <si>
    <t>Maratonkarusellen Bergen</t>
  </si>
  <si>
    <t>02.03.</t>
  </si>
  <si>
    <t>Hatlay Castle</t>
  </si>
  <si>
    <t>05.03.</t>
  </si>
  <si>
    <t>Rauma Vinterkarusell 5</t>
  </si>
  <si>
    <t>Ålesund Vinterkarusell 5</t>
  </si>
  <si>
    <t>09.03.</t>
  </si>
  <si>
    <t>Bazan Bay</t>
  </si>
  <si>
    <t>11.03.</t>
  </si>
  <si>
    <t>Vinterkarusell-6, Lade</t>
  </si>
  <si>
    <t>23.03.</t>
  </si>
  <si>
    <t>Comox Valley Half Maraton</t>
  </si>
  <si>
    <t>29.03.</t>
  </si>
  <si>
    <t>VM-halvmaraton København</t>
  </si>
  <si>
    <t>06.04.</t>
  </si>
  <si>
    <t>Frostatingsløpet</t>
  </si>
  <si>
    <t>05.04.</t>
  </si>
  <si>
    <t>NM Terrengløp, kort løype</t>
  </si>
  <si>
    <t>02.04.</t>
  </si>
  <si>
    <t>Rauma Vinterkarusell 6</t>
  </si>
  <si>
    <t>Holmestrand Maraton</t>
  </si>
  <si>
    <t>Victoria Race</t>
  </si>
  <si>
    <t>08.04.</t>
  </si>
  <si>
    <t>Vinterkarusell-7, Lade</t>
  </si>
  <si>
    <t>12.04.</t>
  </si>
  <si>
    <t>Hitra-løpet</t>
  </si>
  <si>
    <t>13.04.</t>
  </si>
  <si>
    <t>Sooke River</t>
  </si>
  <si>
    <t>15.04.</t>
  </si>
  <si>
    <t>Påskeharemaraton Ski-Sandv.</t>
  </si>
  <si>
    <t>M</t>
  </si>
  <si>
    <t>21.04.</t>
  </si>
  <si>
    <t>Boston Maraton</t>
  </si>
  <si>
    <t>Påskemaraton Drammen</t>
  </si>
  <si>
    <t>23.04.</t>
  </si>
  <si>
    <t>Klæbu Mosjonkarusell (1)</t>
  </si>
  <si>
    <t>B&amp;OI Gampen, 1. løp, 4 km</t>
  </si>
  <si>
    <t>26.04.</t>
  </si>
  <si>
    <t>Løkkasprinten (KM-terrengløp(</t>
  </si>
  <si>
    <t>27.04.</t>
  </si>
  <si>
    <t>Vancouver Sun Run</t>
  </si>
  <si>
    <t>30.04.</t>
  </si>
  <si>
    <t>Fjellseterløpet</t>
  </si>
  <si>
    <t>28.04.</t>
  </si>
  <si>
    <t>KM-Terrengløp, Stadsbygd</t>
  </si>
  <si>
    <t>Nybrottkarusellen 1, 3,2km</t>
  </si>
  <si>
    <t>01.05.</t>
  </si>
  <si>
    <t>Konradløpet</t>
  </si>
  <si>
    <t>07.05.</t>
  </si>
  <si>
    <t>Klæbu Mosjonskarusell (3)</t>
  </si>
  <si>
    <t>B&amp;OI Gampen, 2. løp, 10 km</t>
  </si>
  <si>
    <t>10.05.</t>
  </si>
  <si>
    <t>Malvikingen Opp</t>
  </si>
  <si>
    <t>11.05.</t>
  </si>
  <si>
    <t>Kicmaster Ultramaraton</t>
  </si>
  <si>
    <t>14.05.</t>
  </si>
  <si>
    <t>Tordenskioldsløpet (5 &amp;10km)</t>
  </si>
  <si>
    <t>15.05.</t>
  </si>
  <si>
    <t>Klæbu Mosjonkarusell (4)</t>
  </si>
  <si>
    <t>22.05.</t>
  </si>
  <si>
    <t>3-vannsløpet-vår, Byåsen</t>
  </si>
  <si>
    <t>16.05.</t>
  </si>
  <si>
    <t>Rindal Løpskarusell 1</t>
  </si>
  <si>
    <t>24.05.</t>
  </si>
  <si>
    <t>Selbuløpet</t>
  </si>
  <si>
    <t>Liåsen Opp</t>
  </si>
  <si>
    <t>Hadeland Maraton</t>
  </si>
  <si>
    <t>25.05.</t>
  </si>
  <si>
    <t>Botn Opp</t>
  </si>
  <si>
    <t>29.05.</t>
  </si>
  <si>
    <t>Hyttfossen</t>
  </si>
  <si>
    <t>Fordbordfjellet Opp</t>
  </si>
  <si>
    <t>12.06.</t>
  </si>
  <si>
    <t>BDO-mila</t>
  </si>
  <si>
    <t>31.05.</t>
  </si>
  <si>
    <t>Trollbergløpet</t>
  </si>
  <si>
    <t>01.06.</t>
  </si>
  <si>
    <t>Krokstadøra Rundt</t>
  </si>
  <si>
    <t>09.06.</t>
  </si>
  <si>
    <t>Stokkenløpet</t>
  </si>
  <si>
    <t>05.06.</t>
  </si>
  <si>
    <t>Ingvar Høyaas minneløp</t>
  </si>
  <si>
    <t>04.06.</t>
  </si>
  <si>
    <t>Bodøgampen 5, 6 km</t>
  </si>
  <si>
    <t>07.06.</t>
  </si>
  <si>
    <t>Trondheimsløpet</t>
  </si>
  <si>
    <t>Semsvannsrunden</t>
  </si>
  <si>
    <t>Bjønnåsen Opp</t>
  </si>
  <si>
    <t>Trollheimsløpet</t>
  </si>
  <si>
    <t>14.06.</t>
  </si>
  <si>
    <t>Rindal Løpskarusell 2</t>
  </si>
  <si>
    <t>15.06.</t>
  </si>
  <si>
    <t>Vassfjellet Opp</t>
  </si>
  <si>
    <t>Kpt.Dreiers Minneløp</t>
  </si>
  <si>
    <t>11.06.</t>
  </si>
  <si>
    <t>Bodøgampen 6, 5,5 km</t>
  </si>
  <si>
    <t>Alstahaug Maraton</t>
  </si>
  <si>
    <t>Follestaddalen Rundt</t>
  </si>
  <si>
    <t>Beiardilten</t>
  </si>
  <si>
    <t>21.06.</t>
  </si>
  <si>
    <t>Nordmaraka Skogsmaraton</t>
  </si>
  <si>
    <t>19.06.</t>
  </si>
  <si>
    <t>Trønder-Øst løpet 5&amp;10km</t>
  </si>
  <si>
    <t>04.07.</t>
  </si>
  <si>
    <t>Brulanesløpet</t>
  </si>
  <si>
    <t>05.07.</t>
  </si>
  <si>
    <t>Get Buster Trial</t>
  </si>
  <si>
    <t>12.07.</t>
  </si>
  <si>
    <t>Finnøy Motbakkeløp</t>
  </si>
  <si>
    <t>13.07.</t>
  </si>
  <si>
    <t>Harald-Grønningen-løpet</t>
  </si>
  <si>
    <t>19.07.</t>
  </si>
  <si>
    <t>Linde 6-timmars</t>
  </si>
  <si>
    <t>25.07.</t>
  </si>
  <si>
    <t>Juvika Rundt</t>
  </si>
  <si>
    <t>26.07.</t>
  </si>
  <si>
    <t>Romerrike 6-timers</t>
  </si>
  <si>
    <t>Olsokløpet, Ålvundeid</t>
  </si>
  <si>
    <t>27.07.</t>
  </si>
  <si>
    <t>Knubben Rundt, Snillfjord</t>
  </si>
  <si>
    <t>03.08.</t>
  </si>
  <si>
    <t>Jordbærtrimmen, Lensvik</t>
  </si>
  <si>
    <t>04.08.</t>
  </si>
  <si>
    <t>Saudehornet Rett Opp</t>
  </si>
  <si>
    <t>16.08.</t>
  </si>
  <si>
    <t>Rindal Løpskarusell 3</t>
  </si>
  <si>
    <t>02.08.</t>
  </si>
  <si>
    <t>Storsylen Opp</t>
  </si>
  <si>
    <t xml:space="preserve">10.08. </t>
  </si>
  <si>
    <t>Knyken Rundt</t>
  </si>
  <si>
    <t>13.08.</t>
  </si>
  <si>
    <t>Ålesund Sommerkarusell</t>
  </si>
  <si>
    <t>14.08.</t>
  </si>
  <si>
    <t>Fonna Opp</t>
  </si>
  <si>
    <t>Kvilhaugen Opp</t>
  </si>
  <si>
    <t>Skåla Opp</t>
  </si>
  <si>
    <t>17.08.</t>
  </si>
  <si>
    <t>Ringeriksmaraton</t>
  </si>
  <si>
    <t>21.08.</t>
  </si>
  <si>
    <t>Trønderjoggen 5 og 10 km</t>
  </si>
  <si>
    <t>23.08.</t>
  </si>
  <si>
    <t>Mariestads Marathon</t>
  </si>
  <si>
    <t>Elveløpet, Verdal</t>
  </si>
  <si>
    <t>24.08.</t>
  </si>
  <si>
    <t>Sørlimila</t>
  </si>
  <si>
    <t>27.08.</t>
  </si>
  <si>
    <t>Gauldalsløpet 5 km</t>
  </si>
  <si>
    <t>Bråtesten</t>
  </si>
  <si>
    <t>28.08.</t>
  </si>
  <si>
    <t>Størenmila</t>
  </si>
  <si>
    <t>31.08.</t>
  </si>
  <si>
    <t>Elias Blix-mila</t>
  </si>
  <si>
    <t>30.08.</t>
  </si>
  <si>
    <t xml:space="preserve">Klubbmestersk terrengløp </t>
  </si>
  <si>
    <t>Vassfjellet Rundt</t>
  </si>
  <si>
    <t>05.09.</t>
  </si>
  <si>
    <t>Vestfold Maraton</t>
  </si>
  <si>
    <t>06.09.</t>
  </si>
  <si>
    <t>Trheim Maraton 10/halv/hel</t>
  </si>
  <si>
    <t>07.09.</t>
  </si>
  <si>
    <t>ANmila</t>
  </si>
  <si>
    <t>13.09.</t>
  </si>
  <si>
    <t>Saksa Opp</t>
  </si>
  <si>
    <t>Skrâcklemaran</t>
  </si>
  <si>
    <t>14.09.</t>
  </si>
  <si>
    <t>Lina Roindt</t>
  </si>
  <si>
    <t>Resfjellet Opp</t>
  </si>
  <si>
    <t>25.09.</t>
  </si>
  <si>
    <t>3-vannsløpet-høst Byåsen</t>
  </si>
  <si>
    <t>20.09.</t>
  </si>
  <si>
    <t>Oslo Maraton (10/halv/hel)</t>
  </si>
  <si>
    <t>21.09.</t>
  </si>
  <si>
    <t>Trondheims Bratteste</t>
  </si>
  <si>
    <t>28.09.</t>
  </si>
  <si>
    <t>Ranheim til topps</t>
  </si>
  <si>
    <t>04.10.</t>
  </si>
  <si>
    <t>Spunga 6-timmars</t>
  </si>
  <si>
    <t>Bodømarka Open</t>
  </si>
  <si>
    <t>12.10.</t>
  </si>
  <si>
    <t>Gøteborg Maraton</t>
  </si>
  <si>
    <t xml:space="preserve">12.10. </t>
  </si>
  <si>
    <t>Victoria Half Marathon</t>
  </si>
  <si>
    <t>Kisähölkkä Heinola</t>
  </si>
  <si>
    <t>18.10.</t>
  </si>
  <si>
    <t>21.10.</t>
  </si>
  <si>
    <t>Vinterkarusell 1, Leangen</t>
  </si>
  <si>
    <t>19.10.</t>
  </si>
  <si>
    <t>Hytteplanmila</t>
  </si>
  <si>
    <t>26.10.</t>
  </si>
  <si>
    <t xml:space="preserve">The Great Banana </t>
  </si>
  <si>
    <t>08.11.</t>
  </si>
  <si>
    <t>Ålesund Vinterkarusell 1</t>
  </si>
  <si>
    <t>15.11.</t>
  </si>
  <si>
    <t>Vinterkausell 2, Leangen</t>
  </si>
  <si>
    <t>16.11.</t>
  </si>
  <si>
    <t>Gosport Half Marathon</t>
  </si>
  <si>
    <t>08.12.</t>
  </si>
  <si>
    <t>Luciamaraton</t>
  </si>
  <si>
    <t>13.12.</t>
  </si>
  <si>
    <t>Vinterkarusell 3, Leangen</t>
  </si>
  <si>
    <t>Antall starter 2014</t>
  </si>
  <si>
    <t>Antall starter 2013</t>
  </si>
  <si>
    <t xml:space="preserve">Tallene i rubrikkene betyr plassering i sin klasse   </t>
  </si>
  <si>
    <t>Beste tid uansett klasse =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</si>
  <si>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</si>
  <si>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M=mosjonsklasse</t>
  </si>
  <si>
    <t>NB: Se nederst også Arkfanene Banestevner og Banestevner</t>
  </si>
  <si>
    <t>BANESTEVNER (senior &amp; junior)</t>
  </si>
  <si>
    <t>Skjermo Linn Røen</t>
  </si>
  <si>
    <t>Tadesse Merhawi</t>
  </si>
  <si>
    <t>Tot.antall starter</t>
  </si>
  <si>
    <t>13.01.</t>
  </si>
  <si>
    <t>Vinterkarusell 4, Ranheim FH 3.000m</t>
  </si>
  <si>
    <t>Nyttårsstevne Ranheimshallen</t>
  </si>
  <si>
    <t>25.01.</t>
  </si>
  <si>
    <t>Steinkjer Innendørs 3.000m</t>
  </si>
  <si>
    <t>02.02.</t>
  </si>
  <si>
    <t>NM-innendørs Stange 3.000m</t>
  </si>
  <si>
    <t>Nordisk landskamp, Tammerfors 3.000m</t>
  </si>
  <si>
    <t>26.02.</t>
  </si>
  <si>
    <t>Løpsstevne Ranheim 60 m</t>
  </si>
  <si>
    <t>13.05.</t>
  </si>
  <si>
    <t>Åpningsstevne Steinkjer (3.000m)</t>
  </si>
  <si>
    <t>17.05.</t>
  </si>
  <si>
    <t>KM 10.000, Øya</t>
  </si>
  <si>
    <t>Trondheimslekene 3.000m</t>
  </si>
  <si>
    <t>28.05.</t>
  </si>
  <si>
    <t>SpareBank1-stevne Vår, Øya, 1.500m</t>
  </si>
  <si>
    <t>Elitestevne, Jessheim 1.500m</t>
  </si>
  <si>
    <t>08.06.</t>
  </si>
  <si>
    <t>BDO-lekene, Øverlands Minde, 5.000m</t>
  </si>
  <si>
    <t>13.06.</t>
  </si>
  <si>
    <t>Tyrvinglekene, Nadderud, 3.000m</t>
  </si>
  <si>
    <t>Veidekkelekene; Lillehammer, 1.500m</t>
  </si>
  <si>
    <t xml:space="preserve">Veidekkelekene 400m </t>
  </si>
  <si>
    <t>22.06.</t>
  </si>
  <si>
    <t>Veidekkelekene 800m</t>
  </si>
  <si>
    <t>10.07.</t>
  </si>
  <si>
    <t>Sommerstevne Sportsplassen, Oslo, 5.000m</t>
  </si>
  <si>
    <t>Manchester, 1.500m (heat C)</t>
  </si>
  <si>
    <t>30.07.</t>
  </si>
  <si>
    <t>Haugesund, 10.000m</t>
  </si>
  <si>
    <t>Stine Kufaas-lekene, Børsa 800m</t>
  </si>
  <si>
    <t>Stine Kufaas-lekene, Børsa 3.000m</t>
  </si>
  <si>
    <t>Strindheimslekene Trh Stadion (8/3.000m)</t>
  </si>
  <si>
    <t>22.08.</t>
  </si>
  <si>
    <t>Hoved-NM, Jessheim 1.500m (forsøk)</t>
  </si>
  <si>
    <t>Hoved-NM, Jessheim 800m (forsøk)</t>
  </si>
  <si>
    <t>Hoved-NM, Jessheim 800m (finale)</t>
  </si>
  <si>
    <t xml:space="preserve">Hoved-NM, Jessheim 10.000m </t>
  </si>
  <si>
    <t>SpareBank1-stevne Høst, Øya, 1.500m</t>
  </si>
  <si>
    <t>04.09.</t>
  </si>
  <si>
    <t>Stjørdal friidrettskarusell, 5.000m</t>
  </si>
  <si>
    <t>01.12.</t>
  </si>
  <si>
    <t>Adventsstevne, Ranheimshallen</t>
  </si>
  <si>
    <t>NB: Se nederst også Arkfanene Løp utenfor bane og Stafetter-Sammendrag</t>
  </si>
  <si>
    <t>SENIOR/JUNIOR</t>
  </si>
  <si>
    <t>SAMMENDRAG</t>
  </si>
  <si>
    <t>Øya-stafetten</t>
  </si>
  <si>
    <t>Holmenkollstafetten</t>
  </si>
  <si>
    <t>St.Olav lag 1</t>
  </si>
  <si>
    <t>St.Olav lag 2</t>
  </si>
  <si>
    <t>St.Olav lag 3</t>
  </si>
  <si>
    <t>St.Olav lag 4</t>
  </si>
  <si>
    <t>Trondheim Maraton</t>
  </si>
  <si>
    <t>SUM STAFETTER</t>
  </si>
  <si>
    <t>BANESTEVNER</t>
  </si>
  <si>
    <t>LØP UTENFOR BANE</t>
  </si>
  <si>
    <t>TOT.ANT.STARTER</t>
  </si>
  <si>
    <t>Grønning Frode</t>
  </si>
  <si>
    <t>Løset Ole Kr</t>
  </si>
  <si>
    <t xml:space="preserve">Moholdt Lars </t>
  </si>
  <si>
    <t>Moholdt Ragnar</t>
  </si>
  <si>
    <t>Stenvik Sigurd</t>
  </si>
  <si>
    <t>Tallila Tiia</t>
  </si>
  <si>
    <t>Thonstad Audun</t>
  </si>
  <si>
    <t>Øvrige utøvere</t>
  </si>
  <si>
    <t>Totalt ant. starter</t>
  </si>
  <si>
    <t>NB: Se nederst også Arkfanene Løp utenfor bane og Banestevner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</si>
</sst>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M"/>
  </numFmts>
  <fonts count="19">
    <font>
      <sz val="10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b/>
      <sz val="8"/>
      <name val="Bookman Old Style"/>
      <family val="1"/>
    </font>
    <font>
      <b/>
      <sz val="36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i/>
      <sz val="10"/>
      <name val="Arial"/>
      <family val="2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22"/>
      <name val="Bookman Old Style"/>
      <family val="1"/>
    </font>
    <font>
      <b/>
      <sz val="4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0.5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0" borderId="0" xfId="0" applyFont="1" applyAlignment="1">
      <alignment/>
    </xf>
    <xf numFmtId="165" fontId="3" fillId="3" borderId="4" xfId="0" applyNumberFormat="1" applyFont="1" applyFill="1" applyBorder="1" applyAlignment="1">
      <alignment textRotation="255"/>
    </xf>
    <xf numFmtId="164" fontId="4" fillId="3" borderId="5" xfId="0" applyFont="1" applyFill="1" applyBorder="1" applyAlignment="1">
      <alignment horizontal="center" vertical="center"/>
    </xf>
    <xf numFmtId="164" fontId="5" fillId="0" borderId="6" xfId="0" applyFont="1" applyBorder="1" applyAlignment="1">
      <alignment textRotation="90"/>
    </xf>
    <xf numFmtId="165" fontId="5" fillId="0" borderId="1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0" xfId="0" applyFont="1" applyAlignment="1">
      <alignment/>
    </xf>
    <xf numFmtId="165" fontId="6" fillId="0" borderId="1" xfId="0" applyNumberFormat="1" applyFont="1" applyBorder="1" applyAlignment="1">
      <alignment/>
    </xf>
    <xf numFmtId="164" fontId="6" fillId="0" borderId="7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5" fillId="0" borderId="0" xfId="0" applyFont="1" applyAlignment="1">
      <alignment/>
    </xf>
    <xf numFmtId="164" fontId="5" fillId="4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4" borderId="1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5" fillId="0" borderId="6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6" xfId="0" applyFont="1" applyBorder="1" applyAlignment="1">
      <alignment horizontal="left"/>
    </xf>
    <xf numFmtId="164" fontId="8" fillId="0" borderId="6" xfId="0" applyFont="1" applyBorder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4" borderId="0" xfId="0" applyFont="1" applyFill="1" applyBorder="1" applyAlignment="1">
      <alignment/>
    </xf>
    <xf numFmtId="164" fontId="5" fillId="5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2" borderId="1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2" fillId="3" borderId="7" xfId="0" applyFont="1" applyFill="1" applyBorder="1" applyAlignment="1">
      <alignment textRotation="255"/>
    </xf>
    <xf numFmtId="164" fontId="14" fillId="3" borderId="3" xfId="0" applyFont="1" applyFill="1" applyBorder="1" applyAlignment="1">
      <alignment horizontal="center" vertical="center"/>
    </xf>
    <xf numFmtId="164" fontId="12" fillId="0" borderId="1" xfId="0" applyFont="1" applyBorder="1" applyAlignment="1">
      <alignment textRotation="90"/>
    </xf>
    <xf numFmtId="165" fontId="11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11" fillId="0" borderId="8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6" fillId="3" borderId="1" xfId="0" applyFont="1" applyFill="1" applyBorder="1" applyAlignment="1">
      <alignment horizontal="center" vertical="center"/>
    </xf>
    <xf numFmtId="164" fontId="16" fillId="4" borderId="2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4" fontId="4" fillId="3" borderId="6" xfId="0" applyFont="1" applyFill="1" applyBorder="1" applyAlignment="1">
      <alignment horizontal="center" vertical="center"/>
    </xf>
    <xf numFmtId="164" fontId="15" fillId="0" borderId="1" xfId="0" applyFont="1" applyBorder="1" applyAlignment="1">
      <alignment textRotation="90"/>
    </xf>
    <xf numFmtId="164" fontId="15" fillId="3" borderId="1" xfId="0" applyFont="1" applyFill="1" applyBorder="1" applyAlignment="1">
      <alignment horizontal="center" textRotation="90"/>
    </xf>
    <xf numFmtId="164" fontId="11" fillId="3" borderId="1" xfId="0" applyFont="1" applyFill="1" applyBorder="1" applyAlignment="1">
      <alignment horizontal="center" textRotation="90"/>
    </xf>
    <xf numFmtId="164" fontId="3" fillId="0" borderId="0" xfId="0" applyFont="1" applyBorder="1" applyAlignment="1">
      <alignment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4" fontId="18" fillId="3" borderId="1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8" fillId="5" borderId="1" xfId="0" applyFont="1" applyFill="1" applyBorder="1" applyAlignment="1">
      <alignment/>
    </xf>
    <xf numFmtId="164" fontId="18" fillId="0" borderId="8" xfId="0" applyFont="1" applyBorder="1" applyAlignment="1">
      <alignment/>
    </xf>
    <xf numFmtId="164" fontId="18" fillId="3" borderId="8" xfId="0" applyFont="1" applyFill="1" applyBorder="1" applyAlignment="1">
      <alignment/>
    </xf>
    <xf numFmtId="164" fontId="1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showGridLines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421875" style="1" customWidth="1"/>
    <col min="2" max="2" width="27.140625" style="1" customWidth="1"/>
    <col min="3" max="3" width="3.140625" style="1" customWidth="1"/>
    <col min="4" max="4" width="3.7109375" style="1" customWidth="1"/>
    <col min="5" max="5" width="3.140625" style="1" customWidth="1"/>
    <col min="6" max="6" width="3.7109375" style="1" customWidth="1"/>
    <col min="7" max="7" width="3.28125" style="1" customWidth="1"/>
    <col min="8" max="8" width="4.421875" style="1" customWidth="1"/>
    <col min="9" max="9" width="3.28125" style="1" customWidth="1"/>
    <col min="10" max="11" width="3.8515625" style="1" customWidth="1"/>
    <col min="12" max="12" width="3.140625" style="1" customWidth="1"/>
    <col min="13" max="13" width="3.8515625" style="1" customWidth="1"/>
    <col min="14" max="14" width="4.28125" style="1" customWidth="1"/>
    <col min="15" max="16" width="3.7109375" style="1" customWidth="1"/>
    <col min="17" max="17" width="3.28125" style="1" customWidth="1"/>
    <col min="18" max="18" width="3.8515625" style="1" customWidth="1"/>
    <col min="19" max="19" width="3.140625" style="1" customWidth="1"/>
    <col min="20" max="22" width="3.8515625" style="1" customWidth="1"/>
    <col min="23" max="23" width="3.28125" style="1" customWidth="1"/>
    <col min="24" max="24" width="3.8515625" style="1" customWidth="1"/>
    <col min="25" max="25" width="3.28125" style="1" customWidth="1"/>
    <col min="26" max="26" width="3.8515625" style="1" customWidth="1"/>
    <col min="27" max="29" width="3.28125" style="1" customWidth="1"/>
    <col min="30" max="30" width="4.28125" style="1" customWidth="1"/>
    <col min="31" max="31" width="3.8515625" style="1" customWidth="1"/>
    <col min="32" max="32" width="3.140625" style="1" customWidth="1"/>
    <col min="33" max="40" width="3.8515625" style="1" customWidth="1"/>
    <col min="41" max="42" width="3.28125" style="1" customWidth="1"/>
    <col min="43" max="48" width="3.8515625" style="1" customWidth="1"/>
    <col min="49" max="49" width="4.28125" style="1" customWidth="1"/>
    <col min="50" max="53" width="3.8515625" style="1" customWidth="1"/>
    <col min="54" max="54" width="3.28125" style="1" customWidth="1"/>
    <col min="55" max="55" width="3.8515625" style="1" customWidth="1"/>
    <col min="56" max="56" width="3.28125" style="1" customWidth="1"/>
    <col min="57" max="57" width="3.140625" style="1" customWidth="1"/>
    <col min="58" max="59" width="3.28125" style="1" customWidth="1"/>
    <col min="60" max="60" width="3.140625" style="1" customWidth="1"/>
    <col min="61" max="61" width="30.421875" style="1" customWidth="1"/>
    <col min="62" max="16384" width="11.421875" style="1" customWidth="1"/>
  </cols>
  <sheetData>
    <row r="1" spans="1:61" s="5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12.75">
      <c r="A2" s="6"/>
      <c r="B2" s="7">
        <v>2014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8" t="s">
        <v>35</v>
      </c>
      <c r="AL2" s="8" t="s">
        <v>36</v>
      </c>
      <c r="AM2" s="8" t="s">
        <v>37</v>
      </c>
      <c r="AN2" s="8" t="s">
        <v>38</v>
      </c>
      <c r="AO2" s="8" t="s">
        <v>39</v>
      </c>
      <c r="AP2" s="8" t="s">
        <v>40</v>
      </c>
      <c r="AQ2" s="8" t="s">
        <v>41</v>
      </c>
      <c r="AR2" s="8" t="s">
        <v>42</v>
      </c>
      <c r="AS2" s="8" t="s">
        <v>43</v>
      </c>
      <c r="AT2" s="8" t="s">
        <v>44</v>
      </c>
      <c r="AU2" s="8" t="s">
        <v>45</v>
      </c>
      <c r="AV2" s="8" t="s">
        <v>46</v>
      </c>
      <c r="AW2" s="8" t="s">
        <v>47</v>
      </c>
      <c r="AX2" s="8" t="s">
        <v>48</v>
      </c>
      <c r="AY2" s="8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8" t="s">
        <v>54</v>
      </c>
      <c r="BE2" s="8" t="s">
        <v>55</v>
      </c>
      <c r="BF2" s="8" t="s">
        <v>56</v>
      </c>
      <c r="BG2" s="8" t="s">
        <v>57</v>
      </c>
      <c r="BH2" s="8" t="s">
        <v>58</v>
      </c>
      <c r="BI2" s="7">
        <f aca="true" t="shared" si="0" ref="BI2:BI33">B2</f>
        <v>2014</v>
      </c>
    </row>
    <row r="3" spans="1:61" s="15" customFormat="1" ht="12.75">
      <c r="A3" s="9" t="s">
        <v>59</v>
      </c>
      <c r="B3" s="10" t="s">
        <v>60</v>
      </c>
      <c r="C3" s="11" t="s">
        <v>61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>
        <v>4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4" t="str">
        <f t="shared" si="0"/>
        <v>Harriers Pioneer</v>
      </c>
    </row>
    <row r="4" spans="1:61" s="15" customFormat="1" ht="12.75">
      <c r="A4" s="16" t="s">
        <v>62</v>
      </c>
      <c r="B4" s="17" t="s">
        <v>63</v>
      </c>
      <c r="C4" s="18" t="s">
        <v>61</v>
      </c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>
        <v>3</v>
      </c>
      <c r="BE4" s="19"/>
      <c r="BF4" s="19"/>
      <c r="BG4" s="19"/>
      <c r="BH4" s="19"/>
      <c r="BI4" s="14" t="str">
        <f t="shared" si="0"/>
        <v>Tenerife`s Golden Mile</v>
      </c>
    </row>
    <row r="5" spans="1:61" s="20" customFormat="1" ht="12.75">
      <c r="A5" s="9" t="s">
        <v>64</v>
      </c>
      <c r="B5" s="10" t="s">
        <v>65</v>
      </c>
      <c r="C5" s="11"/>
      <c r="D5" s="1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>
        <v>1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4" t="str">
        <f t="shared" si="0"/>
        <v>Cobble Hill</v>
      </c>
    </row>
    <row r="6" spans="1:61" s="20" customFormat="1" ht="12.75">
      <c r="A6" s="9" t="s">
        <v>66</v>
      </c>
      <c r="B6" s="10" t="s">
        <v>67</v>
      </c>
      <c r="C6" s="11"/>
      <c r="D6" s="11"/>
      <c r="E6" s="13"/>
      <c r="F6" s="13"/>
      <c r="G6" s="13">
        <v>6</v>
      </c>
      <c r="H6" s="13"/>
      <c r="I6" s="13"/>
      <c r="J6" s="13"/>
      <c r="K6" s="13"/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>
        <v>3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>
        <v>14</v>
      </c>
      <c r="BC6" s="13"/>
      <c r="BD6" s="13"/>
      <c r="BE6" s="13"/>
      <c r="BF6" s="13"/>
      <c r="BG6" s="13"/>
      <c r="BH6" s="13"/>
      <c r="BI6" s="14" t="str">
        <f t="shared" si="0"/>
        <v>Vinterkarusell-5, Lade</v>
      </c>
    </row>
    <row r="7" spans="1:61" s="20" customFormat="1" ht="12.75">
      <c r="A7" s="9" t="s">
        <v>68</v>
      </c>
      <c r="B7" s="10" t="s">
        <v>69</v>
      </c>
      <c r="C7" s="11"/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4" t="str">
        <f t="shared" si="0"/>
        <v>Cedar 12k</v>
      </c>
    </row>
    <row r="8" spans="1:61" s="20" customFormat="1" ht="12.75">
      <c r="A8" s="9" t="s">
        <v>70</v>
      </c>
      <c r="B8" s="10" t="s">
        <v>71</v>
      </c>
      <c r="C8" s="11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>
        <v>8</v>
      </c>
      <c r="BI8" s="14" t="str">
        <f t="shared" si="0"/>
        <v>Maratonkarusellen Bergen</v>
      </c>
    </row>
    <row r="9" spans="1:61" s="20" customFormat="1" ht="12.75">
      <c r="A9" s="9" t="s">
        <v>72</v>
      </c>
      <c r="B9" s="10" t="s">
        <v>73</v>
      </c>
      <c r="C9" s="11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1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4" t="str">
        <f t="shared" si="0"/>
        <v>Hatlay Castle</v>
      </c>
    </row>
    <row r="10" spans="1:61" s="15" customFormat="1" ht="12.75">
      <c r="A10" s="9" t="s">
        <v>74</v>
      </c>
      <c r="B10" s="10" t="s">
        <v>75</v>
      </c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21">
        <v>1</v>
      </c>
      <c r="BA10" s="13"/>
      <c r="BB10" s="13"/>
      <c r="BC10" s="13"/>
      <c r="BD10" s="13"/>
      <c r="BE10" s="13"/>
      <c r="BF10" s="13"/>
      <c r="BG10" s="13"/>
      <c r="BH10" s="13"/>
      <c r="BI10" s="14" t="str">
        <f t="shared" si="0"/>
        <v>Rauma Vinterkarusell 5</v>
      </c>
    </row>
    <row r="11" spans="1:61" s="15" customFormat="1" ht="12.75">
      <c r="A11" s="9" t="s">
        <v>74</v>
      </c>
      <c r="B11" s="10" t="s">
        <v>76</v>
      </c>
      <c r="C11" s="12"/>
      <c r="D11" s="12"/>
      <c r="E11" s="13"/>
      <c r="F11" s="13"/>
      <c r="G11" s="13"/>
      <c r="H11" s="13"/>
      <c r="I11" s="13">
        <v>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4" t="str">
        <f t="shared" si="0"/>
        <v>Ålesund Vinterkarusell 5</v>
      </c>
    </row>
    <row r="12" spans="1:61" s="15" customFormat="1" ht="12.75">
      <c r="A12" s="9" t="s">
        <v>77</v>
      </c>
      <c r="B12" s="10" t="s">
        <v>78</v>
      </c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3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4" t="str">
        <f t="shared" si="0"/>
        <v>Bazan Bay</v>
      </c>
    </row>
    <row r="13" spans="1:61" s="15" customFormat="1" ht="12.75">
      <c r="A13" s="9" t="s">
        <v>79</v>
      </c>
      <c r="B13" s="10" t="s">
        <v>80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>
        <v>12</v>
      </c>
      <c r="BC13" s="13"/>
      <c r="BD13" s="13"/>
      <c r="BE13" s="13"/>
      <c r="BF13" s="13"/>
      <c r="BG13" s="13"/>
      <c r="BH13" s="13"/>
      <c r="BI13" s="14" t="str">
        <f t="shared" si="0"/>
        <v>Vinterkarusell-6, Lade</v>
      </c>
    </row>
    <row r="14" spans="1:61" s="15" customFormat="1" ht="12.75">
      <c r="A14" s="9" t="s">
        <v>81</v>
      </c>
      <c r="B14" s="10" t="s">
        <v>82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4" t="str">
        <f t="shared" si="0"/>
        <v>Comox Valley Half Maraton</v>
      </c>
    </row>
    <row r="15" spans="1:61" s="15" customFormat="1" ht="12.75">
      <c r="A15" s="9" t="s">
        <v>83</v>
      </c>
      <c r="B15" s="10" t="s">
        <v>84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>
        <v>40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 t="str">
        <f t="shared" si="0"/>
        <v>VM-halvmaraton København</v>
      </c>
    </row>
    <row r="16" spans="1:61" s="15" customFormat="1" ht="12.75">
      <c r="A16" s="9" t="s">
        <v>85</v>
      </c>
      <c r="B16" s="10" t="s">
        <v>86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>
        <v>1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4" t="str">
        <f t="shared" si="0"/>
        <v>Frostatingsløpet</v>
      </c>
    </row>
    <row r="17" spans="1:61" s="15" customFormat="1" ht="12.75">
      <c r="A17" s="9" t="s">
        <v>87</v>
      </c>
      <c r="B17" s="10" t="s">
        <v>88</v>
      </c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9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4" t="str">
        <f t="shared" si="0"/>
        <v>NM Terrengløp, kort løype</v>
      </c>
    </row>
    <row r="18" spans="1:61" s="15" customFormat="1" ht="12.75">
      <c r="A18" s="9" t="s">
        <v>89</v>
      </c>
      <c r="B18" s="10" t="s">
        <v>90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21">
        <v>1</v>
      </c>
      <c r="BA18" s="13"/>
      <c r="BB18" s="13"/>
      <c r="BC18" s="13"/>
      <c r="BD18" s="13"/>
      <c r="BE18" s="13"/>
      <c r="BF18" s="13"/>
      <c r="BG18" s="13"/>
      <c r="BH18" s="13"/>
      <c r="BI18" s="14" t="str">
        <f t="shared" si="0"/>
        <v>Rauma Vinterkarusell 6</v>
      </c>
    </row>
    <row r="19" spans="1:61" s="15" customFormat="1" ht="12.75">
      <c r="A19" s="9" t="s">
        <v>87</v>
      </c>
      <c r="B19" s="10" t="s">
        <v>91</v>
      </c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>
        <v>7</v>
      </c>
      <c r="BI19" s="14" t="str">
        <f t="shared" si="0"/>
        <v>Holmestrand Maraton</v>
      </c>
    </row>
    <row r="20" spans="1:61" s="15" customFormat="1" ht="12.75">
      <c r="A20" s="9" t="s">
        <v>85</v>
      </c>
      <c r="B20" s="10" t="s">
        <v>92</v>
      </c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1">
        <v>1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4" t="str">
        <f t="shared" si="0"/>
        <v>Victoria Race</v>
      </c>
    </row>
    <row r="21" spans="1:61" s="15" customFormat="1" ht="12.75">
      <c r="A21" s="9" t="s">
        <v>93</v>
      </c>
      <c r="B21" s="10" t="s">
        <v>94</v>
      </c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6</v>
      </c>
      <c r="Y21" s="21">
        <v>1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</v>
      </c>
      <c r="BB21" s="13">
        <v>9</v>
      </c>
      <c r="BC21" s="13"/>
      <c r="BD21" s="13"/>
      <c r="BE21" s="13"/>
      <c r="BF21" s="13"/>
      <c r="BG21" s="13"/>
      <c r="BH21" s="13"/>
      <c r="BI21" s="14" t="str">
        <f t="shared" si="0"/>
        <v>Vinterkarusell-7, Lade</v>
      </c>
    </row>
    <row r="22" spans="1:61" s="20" customFormat="1" ht="12.75">
      <c r="A22" s="22" t="s">
        <v>95</v>
      </c>
      <c r="B22" s="10" t="s">
        <v>96</v>
      </c>
      <c r="C22" s="13"/>
      <c r="D22" s="13"/>
      <c r="E22" s="13"/>
      <c r="F22" s="13"/>
      <c r="G22" s="13">
        <v>4</v>
      </c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1</v>
      </c>
      <c r="Z22" s="13"/>
      <c r="AA22" s="13"/>
      <c r="AB22" s="13"/>
      <c r="AC22" s="13"/>
      <c r="AD22" s="13"/>
      <c r="AE22" s="13">
        <v>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>
        <v>1</v>
      </c>
      <c r="BA22" s="13"/>
      <c r="BB22" s="13"/>
      <c r="BC22" s="13"/>
      <c r="BD22" s="13"/>
      <c r="BE22" s="13"/>
      <c r="BF22" s="13"/>
      <c r="BG22" s="13"/>
      <c r="BH22" s="13"/>
      <c r="BI22" s="14" t="str">
        <f t="shared" si="0"/>
        <v>Hitra-løpet</v>
      </c>
    </row>
    <row r="23" spans="1:61" s="20" customFormat="1" ht="12.75">
      <c r="A23" s="22" t="s">
        <v>97</v>
      </c>
      <c r="B23" s="10" t="s">
        <v>98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 t="str">
        <f t="shared" si="0"/>
        <v>Sooke River</v>
      </c>
    </row>
    <row r="24" spans="1:61" s="20" customFormat="1" ht="12.75">
      <c r="A24" s="22" t="s">
        <v>99</v>
      </c>
      <c r="B24" s="10" t="s">
        <v>100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 t="s">
        <v>101</v>
      </c>
      <c r="BI24" s="14" t="str">
        <f t="shared" si="0"/>
        <v>Påskeharemaraton Ski-Sandv.</v>
      </c>
    </row>
    <row r="25" spans="1:61" s="20" customFormat="1" ht="12.75">
      <c r="A25" s="22" t="s">
        <v>102</v>
      </c>
      <c r="B25" s="10" t="s">
        <v>103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362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4" t="str">
        <f t="shared" si="0"/>
        <v>Boston Maraton</v>
      </c>
    </row>
    <row r="26" spans="1:61" s="20" customFormat="1" ht="12.75">
      <c r="A26" s="22" t="s">
        <v>102</v>
      </c>
      <c r="B26" s="10" t="s">
        <v>104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>
        <v>4</v>
      </c>
      <c r="BI26" s="14" t="str">
        <f t="shared" si="0"/>
        <v>Påskemaraton Drammen</v>
      </c>
    </row>
    <row r="27" spans="1:61" s="15" customFormat="1" ht="12.75">
      <c r="A27" s="23" t="s">
        <v>105</v>
      </c>
      <c r="B27" s="17" t="s">
        <v>106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4">
        <v>1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4" t="str">
        <f t="shared" si="0"/>
        <v>Klæbu Mosjonkarusell (1)</v>
      </c>
    </row>
    <row r="28" spans="1:61" s="20" customFormat="1" ht="12.75">
      <c r="A28" s="22" t="s">
        <v>105</v>
      </c>
      <c r="B28" s="10" t="s">
        <v>107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>
        <v>1</v>
      </c>
      <c r="BF28" s="13"/>
      <c r="BG28" s="13"/>
      <c r="BH28" s="13"/>
      <c r="BI28" s="14" t="str">
        <f t="shared" si="0"/>
        <v>B&amp;OI Gampen, 1. løp, 4 km</v>
      </c>
    </row>
    <row r="29" spans="1:61" s="20" customFormat="1" ht="12.75">
      <c r="A29" s="22" t="s">
        <v>108</v>
      </c>
      <c r="B29" s="10" t="s">
        <v>109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v>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>
        <v>1</v>
      </c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4" t="str">
        <f t="shared" si="0"/>
        <v>Løkkasprinten (KM-terrengløp(</v>
      </c>
    </row>
    <row r="30" spans="1:61" s="20" customFormat="1" ht="12.75">
      <c r="A30" s="22" t="s">
        <v>110</v>
      </c>
      <c r="B30" s="10" t="s">
        <v>111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10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4" t="str">
        <f t="shared" si="0"/>
        <v>Vancouver Sun Run</v>
      </c>
    </row>
    <row r="31" spans="1:61" s="15" customFormat="1" ht="12.75">
      <c r="A31" s="23" t="s">
        <v>112</v>
      </c>
      <c r="B31" s="17" t="s">
        <v>113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4">
        <v>1</v>
      </c>
      <c r="Z31" s="19"/>
      <c r="AA31" s="19"/>
      <c r="AB31" s="19"/>
      <c r="AC31" s="19"/>
      <c r="AD31" s="19"/>
      <c r="AE31" s="19"/>
      <c r="AF31" s="19"/>
      <c r="AG31" s="19"/>
      <c r="AH31" s="19">
        <v>27</v>
      </c>
      <c r="AI31" s="19"/>
      <c r="AJ31" s="19"/>
      <c r="AK31" s="19"/>
      <c r="AL31" s="19"/>
      <c r="AM31" s="19"/>
      <c r="AN31" s="19"/>
      <c r="AO31" s="19">
        <v>2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4" t="str">
        <f t="shared" si="0"/>
        <v>Fjellseterløpet</v>
      </c>
    </row>
    <row r="32" spans="1:61" s="20" customFormat="1" ht="12.75">
      <c r="A32" s="9" t="s">
        <v>114</v>
      </c>
      <c r="B32" s="10" t="s">
        <v>115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4" t="str">
        <f t="shared" si="0"/>
        <v>KM-Terrengløp, Stadsbygd</v>
      </c>
    </row>
    <row r="33" spans="1:61" s="20" customFormat="1" ht="12.75">
      <c r="A33" s="9" t="s">
        <v>112</v>
      </c>
      <c r="B33" s="10" t="s">
        <v>116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v>1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4" t="str">
        <f t="shared" si="0"/>
        <v>Nybrottkarusellen 1, 3,2km</v>
      </c>
    </row>
    <row r="34" spans="1:61" s="15" customFormat="1" ht="12.75">
      <c r="A34" s="16" t="s">
        <v>117</v>
      </c>
      <c r="B34" s="17" t="s">
        <v>118</v>
      </c>
      <c r="C34" s="19"/>
      <c r="D34" s="19"/>
      <c r="E34" s="19"/>
      <c r="F34" s="19"/>
      <c r="G34" s="19"/>
      <c r="H34" s="19"/>
      <c r="I34" s="19">
        <v>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4" t="str">
        <f aca="true" t="shared" si="1" ref="BI34:BI65">B34</f>
        <v>Konradløpet</v>
      </c>
    </row>
    <row r="35" spans="1:61" s="15" customFormat="1" ht="12.75">
      <c r="A35" s="16" t="s">
        <v>119</v>
      </c>
      <c r="B35" s="17" t="s">
        <v>120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>
        <v>15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>
        <v>6</v>
      </c>
      <c r="AI35" s="19"/>
      <c r="AJ35" s="19"/>
      <c r="AK35" s="19"/>
      <c r="AL35" s="19"/>
      <c r="AM35" s="19"/>
      <c r="AN35" s="19"/>
      <c r="AO35" s="19">
        <v>3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4" t="str">
        <f t="shared" si="1"/>
        <v>Klæbu Mosjonskarusell (3)</v>
      </c>
    </row>
    <row r="36" spans="1:61" s="20" customFormat="1" ht="12.75">
      <c r="A36" s="9" t="s">
        <v>119</v>
      </c>
      <c r="B36" s="10" t="s">
        <v>121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>
        <v>4</v>
      </c>
      <c r="BF36" s="13"/>
      <c r="BG36" s="13"/>
      <c r="BH36" s="13"/>
      <c r="BI36" s="14" t="str">
        <f t="shared" si="1"/>
        <v>B&amp;OI Gampen, 2. løp, 10 km</v>
      </c>
    </row>
    <row r="37" spans="1:61" s="20" customFormat="1" ht="12.75">
      <c r="A37" s="9" t="s">
        <v>122</v>
      </c>
      <c r="B37" s="25" t="s">
        <v>123</v>
      </c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>
        <v>1</v>
      </c>
      <c r="AH37" s="13"/>
      <c r="AI37" s="13"/>
      <c r="AJ37" s="13"/>
      <c r="AK37" s="13">
        <v>1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4" t="str">
        <f t="shared" si="1"/>
        <v>Malvikingen Opp</v>
      </c>
    </row>
    <row r="38" spans="1:61" s="20" customFormat="1" ht="12.75">
      <c r="A38" s="9" t="s">
        <v>124</v>
      </c>
      <c r="B38" s="25" t="s">
        <v>125</v>
      </c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>
        <v>5</v>
      </c>
      <c r="BI38" s="14" t="str">
        <f t="shared" si="1"/>
        <v>Kicmaster Ultramaraton</v>
      </c>
    </row>
    <row r="39" spans="1:61" s="20" customFormat="1" ht="12.75">
      <c r="A39" s="9" t="s">
        <v>126</v>
      </c>
      <c r="B39" s="10" t="s">
        <v>127</v>
      </c>
      <c r="C39" s="13">
        <v>16</v>
      </c>
      <c r="D39" s="13"/>
      <c r="E39" s="13"/>
      <c r="F39" s="13">
        <v>26</v>
      </c>
      <c r="G39" s="13"/>
      <c r="H39" s="19">
        <v>3</v>
      </c>
      <c r="I39" s="13"/>
      <c r="J39" s="13"/>
      <c r="K39" s="13"/>
      <c r="L39" s="13"/>
      <c r="M39" s="13">
        <v>5</v>
      </c>
      <c r="N39" s="13"/>
      <c r="O39" s="13"/>
      <c r="P39" s="13"/>
      <c r="Q39" s="13"/>
      <c r="R39" s="19"/>
      <c r="S39" s="13"/>
      <c r="T39" s="13">
        <v>4</v>
      </c>
      <c r="U39" s="13"/>
      <c r="V39" s="13"/>
      <c r="W39" s="13"/>
      <c r="X39" s="13">
        <v>6</v>
      </c>
      <c r="Y39" s="13"/>
      <c r="Z39" s="13"/>
      <c r="AA39" s="13"/>
      <c r="AB39" s="13"/>
      <c r="AC39" s="13"/>
      <c r="AD39" s="13"/>
      <c r="AE39" s="13">
        <v>5</v>
      </c>
      <c r="AF39" s="13"/>
      <c r="AG39" s="13"/>
      <c r="AH39" s="13">
        <v>24</v>
      </c>
      <c r="AI39" s="13">
        <v>1</v>
      </c>
      <c r="AJ39" s="13"/>
      <c r="AK39" s="13"/>
      <c r="AL39" s="13">
        <v>6</v>
      </c>
      <c r="AM39" s="13">
        <v>8</v>
      </c>
      <c r="AN39" s="13"/>
      <c r="AO39" s="13"/>
      <c r="AP39" s="13">
        <v>8</v>
      </c>
      <c r="AQ39" s="13"/>
      <c r="AR39" s="13"/>
      <c r="AS39" s="13"/>
      <c r="AT39" s="13"/>
      <c r="AU39" s="13">
        <v>4</v>
      </c>
      <c r="AV39" s="13"/>
      <c r="AW39" s="13"/>
      <c r="AX39" s="13">
        <v>11</v>
      </c>
      <c r="AY39" s="13"/>
      <c r="AZ39" s="13"/>
      <c r="BA39" s="13"/>
      <c r="BB39" s="13">
        <v>7</v>
      </c>
      <c r="BC39" s="13"/>
      <c r="BD39" s="13"/>
      <c r="BE39" s="13"/>
      <c r="BF39" s="13"/>
      <c r="BG39" s="13"/>
      <c r="BH39" s="13"/>
      <c r="BI39" s="14" t="str">
        <f t="shared" si="1"/>
        <v>Tordenskioldsløpet (5 &amp;10km)</v>
      </c>
    </row>
    <row r="40" spans="1:61" s="20" customFormat="1" ht="12.75">
      <c r="A40" s="9" t="s">
        <v>128</v>
      </c>
      <c r="B40" s="17" t="s">
        <v>129</v>
      </c>
      <c r="C40" s="13"/>
      <c r="D40" s="13"/>
      <c r="E40" s="13"/>
      <c r="F40" s="13"/>
      <c r="G40" s="13"/>
      <c r="H40" s="19"/>
      <c r="I40" s="13"/>
      <c r="J40" s="13"/>
      <c r="K40" s="13"/>
      <c r="L40" s="13"/>
      <c r="M40" s="13"/>
      <c r="N40" s="13"/>
      <c r="O40" s="13"/>
      <c r="P40" s="13"/>
      <c r="Q40" s="13"/>
      <c r="R40" s="1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24">
        <v>1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4" t="str">
        <f t="shared" si="1"/>
        <v>Klæbu Mosjonkarusell (4)</v>
      </c>
    </row>
    <row r="41" spans="1:61" s="20" customFormat="1" ht="12.75">
      <c r="A41" s="9" t="s">
        <v>130</v>
      </c>
      <c r="B41" s="10" t="s">
        <v>131</v>
      </c>
      <c r="C41" s="13"/>
      <c r="D41" s="13"/>
      <c r="E41" s="13"/>
      <c r="F41" s="13"/>
      <c r="G41" s="13"/>
      <c r="H41" s="19"/>
      <c r="I41" s="13"/>
      <c r="J41" s="13"/>
      <c r="K41" s="13"/>
      <c r="L41" s="13"/>
      <c r="M41" s="13"/>
      <c r="N41" s="13"/>
      <c r="O41" s="13"/>
      <c r="P41" s="13"/>
      <c r="Q41" s="13"/>
      <c r="R41" s="19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4" t="str">
        <f t="shared" si="1"/>
        <v>3-vannsløpet-vår, Byåsen</v>
      </c>
    </row>
    <row r="42" spans="1:61" s="20" customFormat="1" ht="12.75">
      <c r="A42" s="9" t="s">
        <v>132</v>
      </c>
      <c r="B42" s="10" t="s">
        <v>133</v>
      </c>
      <c r="C42" s="13" t="s">
        <v>101</v>
      </c>
      <c r="D42" s="13"/>
      <c r="E42" s="13"/>
      <c r="F42" s="13"/>
      <c r="G42" s="13"/>
      <c r="H42" s="19" t="s">
        <v>101</v>
      </c>
      <c r="I42" s="13"/>
      <c r="J42" s="13"/>
      <c r="K42" s="13"/>
      <c r="L42" s="13"/>
      <c r="M42" s="13"/>
      <c r="N42" s="13"/>
      <c r="O42" s="13" t="s">
        <v>101</v>
      </c>
      <c r="P42" s="13"/>
      <c r="Q42" s="13"/>
      <c r="R42" s="19"/>
      <c r="S42" s="13"/>
      <c r="T42" s="13" t="s">
        <v>101</v>
      </c>
      <c r="U42" s="13"/>
      <c r="V42" s="13"/>
      <c r="W42" s="13"/>
      <c r="X42" s="13"/>
      <c r="Y42" s="13"/>
      <c r="Z42" s="13"/>
      <c r="AA42" s="13"/>
      <c r="AB42" s="13"/>
      <c r="AC42" s="13"/>
      <c r="AD42" s="13" t="s">
        <v>101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 t="s">
        <v>101</v>
      </c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4" t="str">
        <f t="shared" si="1"/>
        <v>Rindal Løpskarusell 1</v>
      </c>
    </row>
    <row r="43" spans="1:61" s="20" customFormat="1" ht="13.5" customHeight="1">
      <c r="A43" s="9" t="s">
        <v>134</v>
      </c>
      <c r="B43" s="10" t="s">
        <v>135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v>3</v>
      </c>
      <c r="N43" s="13"/>
      <c r="O43" s="13"/>
      <c r="P43" s="13"/>
      <c r="Q43" s="13">
        <v>4</v>
      </c>
      <c r="R43" s="13"/>
      <c r="S43" s="13">
        <v>1</v>
      </c>
      <c r="T43" s="13"/>
      <c r="U43" s="13"/>
      <c r="V43" s="13"/>
      <c r="W43" s="13"/>
      <c r="X43" s="13"/>
      <c r="Y43" s="21">
        <v>1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>
        <v>2</v>
      </c>
      <c r="AP43" s="13">
        <v>4</v>
      </c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>
        <v>6</v>
      </c>
      <c r="BB43" s="13"/>
      <c r="BC43" s="13"/>
      <c r="BD43" s="13"/>
      <c r="BE43" s="13">
        <v>2</v>
      </c>
      <c r="BF43" s="13"/>
      <c r="BG43" s="13"/>
      <c r="BH43" s="13"/>
      <c r="BI43" s="14" t="str">
        <f t="shared" si="1"/>
        <v>Selbuløpet</v>
      </c>
    </row>
    <row r="44" spans="1:61" s="20" customFormat="1" ht="13.5" customHeight="1">
      <c r="A44" s="9" t="s">
        <v>134</v>
      </c>
      <c r="B44" s="10" t="s">
        <v>136</v>
      </c>
      <c r="C44" s="13"/>
      <c r="D44" s="13"/>
      <c r="E44" s="13"/>
      <c r="F44" s="13">
        <v>19</v>
      </c>
      <c r="G44" s="13">
        <v>10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>
        <v>15</v>
      </c>
      <c r="AY44" s="13"/>
      <c r="AZ44" s="13"/>
      <c r="BA44" s="13"/>
      <c r="BB44" s="13"/>
      <c r="BC44" s="13"/>
      <c r="BD44" s="13"/>
      <c r="BE44" s="13"/>
      <c r="BF44" s="13"/>
      <c r="BG44" s="21">
        <v>1</v>
      </c>
      <c r="BH44" s="13"/>
      <c r="BI44" s="14" t="str">
        <f t="shared" si="1"/>
        <v>Liåsen Opp</v>
      </c>
    </row>
    <row r="45" spans="1:61" s="20" customFormat="1" ht="12.75">
      <c r="A45" s="9" t="s">
        <v>134</v>
      </c>
      <c r="B45" s="10" t="s">
        <v>137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>
        <v>3</v>
      </c>
      <c r="BI45" s="14" t="str">
        <f t="shared" si="1"/>
        <v>Hadeland Maraton</v>
      </c>
    </row>
    <row r="46" spans="1:61" s="20" customFormat="1" ht="12.75">
      <c r="A46" s="9" t="s">
        <v>138</v>
      </c>
      <c r="B46" s="10" t="s">
        <v>139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1">
        <v>1</v>
      </c>
      <c r="AB46"/>
      <c r="AC46" s="13"/>
      <c r="AD46" s="13"/>
      <c r="AE46" s="13"/>
      <c r="AF46" s="13">
        <v>1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 t="str">
        <f t="shared" si="1"/>
        <v>Botn Opp</v>
      </c>
    </row>
    <row r="47" spans="1:61" s="15" customFormat="1" ht="12.75">
      <c r="A47" s="16" t="s">
        <v>140</v>
      </c>
      <c r="B47" s="17" t="s">
        <v>141</v>
      </c>
      <c r="C47" s="19"/>
      <c r="D47" s="19"/>
      <c r="E47" s="19"/>
      <c r="F47" s="19">
        <v>7</v>
      </c>
      <c r="G47" s="13"/>
      <c r="H47" s="19">
        <v>18</v>
      </c>
      <c r="I47" s="19"/>
      <c r="J47" s="19"/>
      <c r="K47" s="19"/>
      <c r="L47" s="19"/>
      <c r="M47" s="19">
        <v>13</v>
      </c>
      <c r="N47" s="19"/>
      <c r="O47" s="19"/>
      <c r="P47" s="19"/>
      <c r="Q47" s="19">
        <v>4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3</v>
      </c>
      <c r="AF47" s="19"/>
      <c r="AG47" s="19"/>
      <c r="AH47" s="19"/>
      <c r="AI47" s="19"/>
      <c r="AJ47" s="21">
        <v>1</v>
      </c>
      <c r="AK47" s="19"/>
      <c r="AL47" s="19"/>
      <c r="AM47" s="19"/>
      <c r="AN47" s="19"/>
      <c r="AO47" s="19">
        <v>2</v>
      </c>
      <c r="AP47" s="19"/>
      <c r="AQ47" s="19"/>
      <c r="AR47" s="19"/>
      <c r="AS47" s="19"/>
      <c r="AT47" s="19"/>
      <c r="AU47" s="19">
        <v>10</v>
      </c>
      <c r="AV47" s="19"/>
      <c r="AW47" s="19"/>
      <c r="AX47" s="19"/>
      <c r="AY47" s="19"/>
      <c r="AZ47" s="19"/>
      <c r="BA47" s="19">
        <v>5</v>
      </c>
      <c r="BB47" s="19"/>
      <c r="BC47" s="19"/>
      <c r="BD47" s="19"/>
      <c r="BE47" s="19"/>
      <c r="BF47" s="19"/>
      <c r="BG47" s="19"/>
      <c r="BH47" s="19"/>
      <c r="BI47" s="14" t="str">
        <f t="shared" si="1"/>
        <v>Hyttfossen</v>
      </c>
    </row>
    <row r="48" spans="1:61" s="15" customFormat="1" ht="12.75">
      <c r="A48" s="16" t="s">
        <v>140</v>
      </c>
      <c r="B48" s="17" t="s">
        <v>142</v>
      </c>
      <c r="C48" s="19"/>
      <c r="D48" s="19"/>
      <c r="E48" s="19"/>
      <c r="F48" s="19"/>
      <c r="G48" s="1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>
        <v>19</v>
      </c>
      <c r="BC48" s="19"/>
      <c r="BD48" s="19"/>
      <c r="BE48" s="19"/>
      <c r="BF48" s="19"/>
      <c r="BG48" s="19"/>
      <c r="BH48" s="19"/>
      <c r="BI48" s="14" t="str">
        <f t="shared" si="1"/>
        <v>Fordbordfjellet Opp</v>
      </c>
    </row>
    <row r="49" spans="1:61" s="20" customFormat="1" ht="12.75">
      <c r="A49" s="9" t="s">
        <v>143</v>
      </c>
      <c r="B49" s="10" t="s">
        <v>144</v>
      </c>
      <c r="C49" s="13"/>
      <c r="D49" s="13"/>
      <c r="E49" s="13"/>
      <c r="F49" s="13">
        <v>30</v>
      </c>
      <c r="G49" s="13"/>
      <c r="H49" s="13"/>
      <c r="I49" s="13"/>
      <c r="J49" s="13"/>
      <c r="K49" s="13"/>
      <c r="L49" s="13"/>
      <c r="M49" s="13">
        <v>83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>
        <v>16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>
        <v>12</v>
      </c>
      <c r="AP49" s="13"/>
      <c r="AQ49" s="13"/>
      <c r="AR49" s="13">
        <v>22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4" t="str">
        <f t="shared" si="1"/>
        <v>BDO-mila</v>
      </c>
    </row>
    <row r="50" spans="1:61" s="20" customFormat="1" ht="12.75">
      <c r="A50" s="9" t="s">
        <v>145</v>
      </c>
      <c r="B50" s="10" t="s">
        <v>146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>
        <v>1</v>
      </c>
      <c r="BF50" s="13"/>
      <c r="BG50" s="13"/>
      <c r="BH50" s="13"/>
      <c r="BI50" s="14" t="str">
        <f t="shared" si="1"/>
        <v>Trollbergløpet</v>
      </c>
    </row>
    <row r="51" spans="1:61" s="20" customFormat="1" ht="12.75">
      <c r="A51" s="9" t="s">
        <v>147</v>
      </c>
      <c r="B51" s="10" t="s">
        <v>148</v>
      </c>
      <c r="C51" s="13"/>
      <c r="D51" s="13"/>
      <c r="E51" s="13"/>
      <c r="F51" s="13"/>
      <c r="G51" s="13"/>
      <c r="H51" s="13"/>
      <c r="I51" s="13"/>
      <c r="J51" s="13"/>
      <c r="K51" s="13"/>
      <c r="L51" s="13">
        <v>1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4" t="str">
        <f t="shared" si="1"/>
        <v>Krokstadøra Rundt</v>
      </c>
    </row>
    <row r="52" spans="1:61" s="20" customFormat="1" ht="12.75">
      <c r="A52" s="9" t="s">
        <v>149</v>
      </c>
      <c r="B52" s="10" t="s">
        <v>150</v>
      </c>
      <c r="C52" s="13"/>
      <c r="D52" s="13"/>
      <c r="E52" s="13"/>
      <c r="F52" s="13"/>
      <c r="G52" s="13">
        <v>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>
        <v>2</v>
      </c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4" t="str">
        <f t="shared" si="1"/>
        <v>Stokkenløpet</v>
      </c>
    </row>
    <row r="53" spans="1:61" s="20" customFormat="1" ht="12.75">
      <c r="A53" s="9" t="s">
        <v>151</v>
      </c>
      <c r="B53" s="10" t="s">
        <v>152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21">
        <v>1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3</v>
      </c>
      <c r="AK53" s="13"/>
      <c r="AL53" s="13"/>
      <c r="AM53" s="13"/>
      <c r="AN53" s="13"/>
      <c r="AO53" s="13">
        <v>2</v>
      </c>
      <c r="AP53" s="13"/>
      <c r="AQ53" s="13"/>
      <c r="AR53" s="13"/>
      <c r="AS53" s="13"/>
      <c r="AT53" s="13"/>
      <c r="AU53" s="13">
        <v>8</v>
      </c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4" t="str">
        <f t="shared" si="1"/>
        <v>Ingvar Høyaas minneløp</v>
      </c>
    </row>
    <row r="54" spans="1:61" s="20" customFormat="1" ht="12.75">
      <c r="A54" s="9" t="s">
        <v>153</v>
      </c>
      <c r="B54" s="10" t="s">
        <v>154</v>
      </c>
      <c r="C54" s="13"/>
      <c r="D54" s="13"/>
      <c r="E54" s="13"/>
      <c r="F54" s="13"/>
      <c r="G54" s="13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>
        <v>1</v>
      </c>
      <c r="BF54" s="13"/>
      <c r="BG54" s="13"/>
      <c r="BH54" s="13"/>
      <c r="BI54" s="14" t="str">
        <f t="shared" si="1"/>
        <v>Bodøgampen 5, 6 km</v>
      </c>
    </row>
    <row r="55" spans="1:61" s="20" customFormat="1" ht="12.75">
      <c r="A55" s="9" t="s">
        <v>155</v>
      </c>
      <c r="B55" s="10" t="s">
        <v>156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4" t="str">
        <f t="shared" si="1"/>
        <v>Trondheimsløpet</v>
      </c>
    </row>
    <row r="56" spans="1:61" s="20" customFormat="1" ht="12.75">
      <c r="A56" s="9" t="s">
        <v>149</v>
      </c>
      <c r="B56" s="10" t="s">
        <v>157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>
        <v>2</v>
      </c>
      <c r="BG56" s="13"/>
      <c r="BH56" s="13"/>
      <c r="BI56" s="14" t="str">
        <f t="shared" si="1"/>
        <v>Semsvannsrunden</v>
      </c>
    </row>
    <row r="57" spans="1:61" s="20" customFormat="1" ht="12.75">
      <c r="A57" s="9" t="s">
        <v>149</v>
      </c>
      <c r="B57" s="10" t="s">
        <v>158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4" t="str">
        <f t="shared" si="1"/>
        <v>Bjønnåsen Opp</v>
      </c>
    </row>
    <row r="58" spans="1:61" s="20" customFormat="1" ht="13.5" customHeight="1">
      <c r="A58" s="9" t="s">
        <v>155</v>
      </c>
      <c r="B58" s="10" t="s">
        <v>159</v>
      </c>
      <c r="C58" s="13"/>
      <c r="D58" s="13"/>
      <c r="E58" s="13">
        <v>2</v>
      </c>
      <c r="F58" s="13">
        <v>15</v>
      </c>
      <c r="G58" s="13">
        <v>5</v>
      </c>
      <c r="H58" s="13"/>
      <c r="I58" s="13"/>
      <c r="J58" s="13">
        <v>1</v>
      </c>
      <c r="K58" s="13"/>
      <c r="L58" s="13"/>
      <c r="M58" s="13">
        <v>2</v>
      </c>
      <c r="N58" s="13"/>
      <c r="O58" s="13"/>
      <c r="P58" s="13"/>
      <c r="Q58" s="13"/>
      <c r="R58" s="13"/>
      <c r="T58" s="13"/>
      <c r="U58" s="13"/>
      <c r="V58" s="13"/>
      <c r="W58" s="13"/>
      <c r="X58" s="13">
        <v>8</v>
      </c>
      <c r="Y58" s="21">
        <v>1</v>
      </c>
      <c r="Z58" s="13"/>
      <c r="AA58" s="13"/>
      <c r="AB58" s="13"/>
      <c r="AC58" s="13"/>
      <c r="AD58" s="13"/>
      <c r="AE58" s="13">
        <v>10</v>
      </c>
      <c r="AF58" s="21">
        <v>1</v>
      </c>
      <c r="AG58" s="13">
        <v>4</v>
      </c>
      <c r="AH58" s="13">
        <v>9</v>
      </c>
      <c r="AI58" s="13">
        <v>1</v>
      </c>
      <c r="AJ58" s="13"/>
      <c r="AK58" s="13"/>
      <c r="AL58" s="13"/>
      <c r="AM58" s="13"/>
      <c r="AN58" s="13"/>
      <c r="AO58" s="13">
        <v>1</v>
      </c>
      <c r="AP58" s="13">
        <v>11</v>
      </c>
      <c r="AQ58" s="13">
        <v>2</v>
      </c>
      <c r="AR58" s="13"/>
      <c r="AS58" s="13"/>
      <c r="AT58" s="13"/>
      <c r="AU58" s="13"/>
      <c r="AV58" s="13"/>
      <c r="AW58" s="13"/>
      <c r="AX58" s="13">
        <v>12</v>
      </c>
      <c r="AY58" s="13"/>
      <c r="AZ58" s="13">
        <v>16</v>
      </c>
      <c r="BA58" s="13">
        <v>1</v>
      </c>
      <c r="BB58" s="13"/>
      <c r="BC58" s="13"/>
      <c r="BD58" s="13">
        <v>3</v>
      </c>
      <c r="BE58" s="13"/>
      <c r="BF58" s="13"/>
      <c r="BG58" s="13"/>
      <c r="BH58" s="13"/>
      <c r="BI58" s="14" t="str">
        <f t="shared" si="1"/>
        <v>Trollheimsløpet</v>
      </c>
    </row>
    <row r="59" spans="1:61" s="20" customFormat="1" ht="12.75">
      <c r="A59" s="9" t="s">
        <v>160</v>
      </c>
      <c r="B59" s="10" t="s">
        <v>161</v>
      </c>
      <c r="C59" s="13" t="s">
        <v>101</v>
      </c>
      <c r="D59" s="13"/>
      <c r="E59" s="13"/>
      <c r="F59" s="13"/>
      <c r="G59" s="13"/>
      <c r="H59" s="13" t="s">
        <v>101</v>
      </c>
      <c r="I59" s="13"/>
      <c r="J59" s="13"/>
      <c r="K59" s="13"/>
      <c r="L59" s="13"/>
      <c r="M59" s="13"/>
      <c r="N59" s="13"/>
      <c r="O59" s="13" t="s">
        <v>101</v>
      </c>
      <c r="P59" s="13"/>
      <c r="Q59" s="13"/>
      <c r="R59" s="13"/>
      <c r="S59" s="13"/>
      <c r="T59" s="13" t="s">
        <v>101</v>
      </c>
      <c r="U59" s="13"/>
      <c r="V59" s="13"/>
      <c r="W59" s="13"/>
      <c r="X59" s="13"/>
      <c r="Y59" s="13"/>
      <c r="Z59" s="13"/>
      <c r="AA59" s="13"/>
      <c r="AB59" s="13"/>
      <c r="AC59" s="13" t="s">
        <v>101</v>
      </c>
      <c r="AD59" s="13" t="s">
        <v>101</v>
      </c>
      <c r="AE59" s="13"/>
      <c r="AF59" s="13"/>
      <c r="AG59" s="13"/>
      <c r="AH59" s="13"/>
      <c r="AI59" s="13"/>
      <c r="AJ59" s="13"/>
      <c r="AK59" s="13"/>
      <c r="AL59" s="13"/>
      <c r="AM59" s="13" t="s">
        <v>101</v>
      </c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 t="s">
        <v>101</v>
      </c>
      <c r="BA59" s="13"/>
      <c r="BB59" s="13"/>
      <c r="BC59" s="13"/>
      <c r="BD59" s="13"/>
      <c r="BE59" s="13"/>
      <c r="BF59" s="13"/>
      <c r="BG59" s="13"/>
      <c r="BH59" s="13"/>
      <c r="BI59" s="14" t="str">
        <f t="shared" si="1"/>
        <v>Rindal Løpskarusell 2</v>
      </c>
    </row>
    <row r="60" spans="1:61" s="20" customFormat="1" ht="12.75">
      <c r="A60" s="9" t="s">
        <v>162</v>
      </c>
      <c r="B60" s="10" t="s">
        <v>163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>
        <v>2</v>
      </c>
      <c r="BH60" s="13"/>
      <c r="BI60" s="14" t="str">
        <f t="shared" si="1"/>
        <v>Vassfjellet Opp</v>
      </c>
    </row>
    <row r="61" spans="1:61" s="20" customFormat="1" ht="12.75">
      <c r="A61" s="9" t="s">
        <v>155</v>
      </c>
      <c r="B61" s="25" t="s">
        <v>164</v>
      </c>
      <c r="C61" s="13"/>
      <c r="D61" s="13"/>
      <c r="E61" s="13"/>
      <c r="F61" s="13"/>
      <c r="G61" s="13"/>
      <c r="H61" s="13"/>
      <c r="I61" s="13">
        <v>2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4" t="str">
        <f t="shared" si="1"/>
        <v>Kpt.Dreiers Minneløp</v>
      </c>
    </row>
    <row r="62" spans="1:61" s="20" customFormat="1" ht="12.75">
      <c r="A62" s="9" t="s">
        <v>165</v>
      </c>
      <c r="B62" s="25" t="s">
        <v>166</v>
      </c>
      <c r="C62" s="13"/>
      <c r="D62" s="13"/>
      <c r="E62" s="13"/>
      <c r="F62" s="13"/>
      <c r="G62" s="13"/>
      <c r="H62" s="13"/>
      <c r="I62" s="13"/>
      <c r="J62" s="13"/>
      <c r="K62" s="13"/>
      <c r="L62" s="13">
        <v>1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>
        <v>1</v>
      </c>
      <c r="BF62" s="13"/>
      <c r="BG62" s="13"/>
      <c r="BH62" s="13"/>
      <c r="BI62" s="14" t="str">
        <f t="shared" si="1"/>
        <v>Bodøgampen 6, 5,5 km</v>
      </c>
    </row>
    <row r="63" spans="1:61" s="20" customFormat="1" ht="12.75">
      <c r="A63" s="9" t="s">
        <v>162</v>
      </c>
      <c r="B63" s="25" t="s">
        <v>167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>
        <v>2</v>
      </c>
      <c r="BF63" s="13"/>
      <c r="BG63" s="13"/>
      <c r="BH63" s="13">
        <v>2</v>
      </c>
      <c r="BI63" s="14" t="str">
        <f t="shared" si="1"/>
        <v>Alstahaug Maraton</v>
      </c>
    </row>
    <row r="64" spans="1:61" s="20" customFormat="1" ht="12.75">
      <c r="A64" s="9" t="s">
        <v>162</v>
      </c>
      <c r="B64" s="25" t="s">
        <v>168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21">
        <v>1</v>
      </c>
      <c r="BE64" s="13"/>
      <c r="BF64" s="13"/>
      <c r="BG64" s="13"/>
      <c r="BH64" s="13"/>
      <c r="BI64" s="14" t="str">
        <f t="shared" si="1"/>
        <v>Follestaddalen Rundt</v>
      </c>
    </row>
    <row r="65" spans="1:61" s="15" customFormat="1" ht="12.75">
      <c r="A65" s="16" t="s">
        <v>162</v>
      </c>
      <c r="B65" s="26" t="s">
        <v>169</v>
      </c>
      <c r="C65" s="19"/>
      <c r="D65" s="19"/>
      <c r="E65" s="19"/>
      <c r="F65" s="19"/>
      <c r="G65" s="19"/>
      <c r="H65" s="19"/>
      <c r="I65" s="19"/>
      <c r="J65" s="19"/>
      <c r="K65" s="19"/>
      <c r="L65" s="19">
        <v>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3"/>
      <c r="BE65" s="19"/>
      <c r="BF65" s="19"/>
      <c r="BG65" s="19"/>
      <c r="BH65" s="19"/>
      <c r="BI65" s="14" t="str">
        <f t="shared" si="1"/>
        <v>Beiardilten</v>
      </c>
    </row>
    <row r="66" spans="1:61" s="20" customFormat="1" ht="12.75">
      <c r="A66" s="9" t="s">
        <v>170</v>
      </c>
      <c r="B66" s="25" t="s">
        <v>171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>
        <v>18</v>
      </c>
      <c r="BI66" s="14" t="str">
        <f aca="true" t="shared" si="2" ref="BI66:BI97">B66</f>
        <v>Nordmaraka Skogsmaraton</v>
      </c>
    </row>
    <row r="67" spans="1:61" s="15" customFormat="1" ht="12.75">
      <c r="A67" s="16" t="s">
        <v>172</v>
      </c>
      <c r="B67" s="26" t="s">
        <v>173</v>
      </c>
      <c r="C67" s="19"/>
      <c r="D67" s="19">
        <v>71</v>
      </c>
      <c r="E67" s="19"/>
      <c r="F67" s="19">
        <v>37</v>
      </c>
      <c r="G67" s="19">
        <v>17</v>
      </c>
      <c r="H67" s="19"/>
      <c r="I67" s="19"/>
      <c r="J67" s="19"/>
      <c r="K67" s="19"/>
      <c r="L67" s="19"/>
      <c r="M67" s="19">
        <v>69</v>
      </c>
      <c r="N67" s="19"/>
      <c r="O67" s="19">
        <v>66</v>
      </c>
      <c r="P67" s="19"/>
      <c r="Q67" s="19"/>
      <c r="R67" s="19"/>
      <c r="S67" s="19">
        <v>4</v>
      </c>
      <c r="T67" s="19">
        <v>80</v>
      </c>
      <c r="U67" s="19"/>
      <c r="V67" s="19">
        <v>53</v>
      </c>
      <c r="W67" s="19"/>
      <c r="X67" s="19">
        <v>19</v>
      </c>
      <c r="Y67" s="19"/>
      <c r="Z67" s="19"/>
      <c r="AA67" s="19"/>
      <c r="AB67" s="19"/>
      <c r="AC67" s="19"/>
      <c r="AD67" s="19"/>
      <c r="AE67" s="19"/>
      <c r="AF67" s="19"/>
      <c r="AG67" s="19">
        <v>22</v>
      </c>
      <c r="AH67" s="19">
        <v>34</v>
      </c>
      <c r="AI67" s="19"/>
      <c r="AJ67" s="19">
        <v>16</v>
      </c>
      <c r="AK67" s="19">
        <v>42</v>
      </c>
      <c r="AL67" s="19"/>
      <c r="AM67" s="19">
        <v>87</v>
      </c>
      <c r="AN67" s="19"/>
      <c r="AO67" s="19">
        <v>21</v>
      </c>
      <c r="AP67" s="19">
        <v>33</v>
      </c>
      <c r="AQ67" s="19"/>
      <c r="AR67" s="19">
        <v>31</v>
      </c>
      <c r="AS67" s="19"/>
      <c r="AT67" s="19"/>
      <c r="AU67" s="19"/>
      <c r="AV67" s="19"/>
      <c r="AW67" s="19"/>
      <c r="AX67" s="19"/>
      <c r="AY67" s="19">
        <v>89</v>
      </c>
      <c r="AZ67" s="19">
        <v>52</v>
      </c>
      <c r="BA67" s="19">
        <v>26</v>
      </c>
      <c r="BB67" s="19">
        <v>25</v>
      </c>
      <c r="BC67" s="19"/>
      <c r="BD67" s="19">
        <v>12</v>
      </c>
      <c r="BE67" s="19"/>
      <c r="BF67" s="19"/>
      <c r="BG67" s="19"/>
      <c r="BH67" s="19"/>
      <c r="BI67" s="14" t="str">
        <f t="shared" si="2"/>
        <v>Trønder-Øst løpet 5&amp;10km</v>
      </c>
    </row>
    <row r="68" spans="1:61" s="20" customFormat="1" ht="12.75">
      <c r="A68" s="9" t="s">
        <v>174</v>
      </c>
      <c r="B68" s="25" t="s">
        <v>175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6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4" t="str">
        <f t="shared" si="2"/>
        <v>Brulanesløpet</v>
      </c>
    </row>
    <row r="69" spans="1:61" s="20" customFormat="1" ht="12.75">
      <c r="A69" s="9" t="s">
        <v>176</v>
      </c>
      <c r="B69" s="25" t="s">
        <v>177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21">
        <v>1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4" t="str">
        <f t="shared" si="2"/>
        <v>Get Buster Trial</v>
      </c>
    </row>
    <row r="70" spans="1:61" s="20" customFormat="1" ht="12.75">
      <c r="A70" s="9" t="s">
        <v>178</v>
      </c>
      <c r="B70" s="25" t="s">
        <v>179</v>
      </c>
      <c r="C70" s="13"/>
      <c r="D70" s="13"/>
      <c r="E70" s="13"/>
      <c r="F70" s="13"/>
      <c r="G70" s="13"/>
      <c r="H70" s="13"/>
      <c r="I70" s="13"/>
      <c r="J70" s="13"/>
      <c r="K70" s="13"/>
      <c r="L70" s="13">
        <v>1</v>
      </c>
      <c r="M70" s="11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4" t="str">
        <f t="shared" si="2"/>
        <v>Finnøy Motbakkeløp</v>
      </c>
    </row>
    <row r="71" spans="1:61" s="20" customFormat="1" ht="12.75">
      <c r="A71" s="9" t="s">
        <v>180</v>
      </c>
      <c r="B71" s="25" t="s">
        <v>181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21">
        <v>1</v>
      </c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>
        <v>2</v>
      </c>
      <c r="BD71" s="13"/>
      <c r="BE71" s="13"/>
      <c r="BF71" s="13"/>
      <c r="BG71" s="13"/>
      <c r="BH71" s="13"/>
      <c r="BI71" s="14" t="str">
        <f t="shared" si="2"/>
        <v>Harald-Grønningen-løpet</v>
      </c>
    </row>
    <row r="72" spans="1:61" s="20" customFormat="1" ht="12.75">
      <c r="A72" s="9" t="s">
        <v>182</v>
      </c>
      <c r="B72" s="25" t="s">
        <v>183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9">
        <v>3</v>
      </c>
      <c r="BI72" s="14" t="str">
        <f t="shared" si="2"/>
        <v>Linde 6-timmars</v>
      </c>
    </row>
    <row r="73" spans="1:61" s="20" customFormat="1" ht="12.75">
      <c r="A73" s="9" t="s">
        <v>184</v>
      </c>
      <c r="B73" s="25" t="s">
        <v>185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21">
        <v>1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9"/>
      <c r="BI73" s="14" t="str">
        <f t="shared" si="2"/>
        <v>Juvika Rundt</v>
      </c>
    </row>
    <row r="74" spans="1:61" s="20" customFormat="1" ht="12.75">
      <c r="A74" s="9" t="s">
        <v>186</v>
      </c>
      <c r="B74" s="25" t="s">
        <v>187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>
        <v>2</v>
      </c>
      <c r="BI74" s="14" t="str">
        <f t="shared" si="2"/>
        <v>Romerrike 6-timers</v>
      </c>
    </row>
    <row r="75" spans="1:61" s="20" customFormat="1" ht="12.75">
      <c r="A75" s="9" t="s">
        <v>186</v>
      </c>
      <c r="B75" s="25" t="s">
        <v>188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>
        <v>1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4" t="str">
        <f t="shared" si="2"/>
        <v>Olsokløpet, Ålvundeid</v>
      </c>
    </row>
    <row r="76" spans="1:61" s="20" customFormat="1" ht="12.75">
      <c r="A76" s="9" t="s">
        <v>189</v>
      </c>
      <c r="B76" s="25" t="s">
        <v>190</v>
      </c>
      <c r="C76" s="13"/>
      <c r="D76" s="13"/>
      <c r="E76" s="13"/>
      <c r="F76" s="13"/>
      <c r="G76" s="13"/>
      <c r="H76" s="13"/>
      <c r="I76" s="13"/>
      <c r="J76" s="13"/>
      <c r="K76" s="13"/>
      <c r="L76" s="13">
        <v>1</v>
      </c>
      <c r="M76" s="1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21">
        <v>1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4" t="str">
        <f t="shared" si="2"/>
        <v>Knubben Rundt, Snillfjord</v>
      </c>
    </row>
    <row r="77" spans="1:61" s="20" customFormat="1" ht="12.75">
      <c r="A77" s="9" t="s">
        <v>191</v>
      </c>
      <c r="B77" s="25" t="s">
        <v>192</v>
      </c>
      <c r="C77" s="13"/>
      <c r="D77" s="13"/>
      <c r="E77" s="13"/>
      <c r="F77" s="13">
        <v>10</v>
      </c>
      <c r="G77" s="13"/>
      <c r="H77" s="13"/>
      <c r="I77" s="13"/>
      <c r="J77" s="13"/>
      <c r="K77" s="13"/>
      <c r="L77" s="13"/>
      <c r="M77" s="13">
        <v>2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>
        <v>3</v>
      </c>
      <c r="Z77" s="13"/>
      <c r="AA77" s="13"/>
      <c r="AB77" s="13"/>
      <c r="AC77" s="13"/>
      <c r="AD77" s="13"/>
      <c r="AE77" s="13"/>
      <c r="AF77" s="13"/>
      <c r="AG77" s="13">
        <v>5</v>
      </c>
      <c r="AH77" s="13"/>
      <c r="AI77" s="13"/>
      <c r="AJ77" s="13"/>
      <c r="AK77" s="13"/>
      <c r="AL77" s="13"/>
      <c r="AM77" s="13"/>
      <c r="AN77" s="13"/>
      <c r="AO77" s="13">
        <v>1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>
        <v>4</v>
      </c>
      <c r="BC77" s="13">
        <v>6</v>
      </c>
      <c r="BD77" s="13"/>
      <c r="BE77" s="13"/>
      <c r="BF77" s="13"/>
      <c r="BG77" s="13"/>
      <c r="BH77" s="13"/>
      <c r="BI77" s="14" t="str">
        <f t="shared" si="2"/>
        <v>Jordbærtrimmen, Lensvik</v>
      </c>
    </row>
    <row r="78" spans="1:61" s="20" customFormat="1" ht="12.75">
      <c r="A78" s="9" t="s">
        <v>193</v>
      </c>
      <c r="B78" s="25" t="s">
        <v>194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4" t="str">
        <f t="shared" si="2"/>
        <v>Saudehornet Rett Opp</v>
      </c>
    </row>
    <row r="79" spans="1:61" s="20" customFormat="1" ht="12.75">
      <c r="A79" s="9" t="s">
        <v>195</v>
      </c>
      <c r="B79" s="10" t="s">
        <v>196</v>
      </c>
      <c r="C79" s="13" t="s">
        <v>101</v>
      </c>
      <c r="D79" s="13"/>
      <c r="E79" s="13"/>
      <c r="F79" s="13"/>
      <c r="G79" s="13"/>
      <c r="H79" s="13" t="s">
        <v>101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101</v>
      </c>
      <c r="U79" s="13"/>
      <c r="V79" s="13"/>
      <c r="W79" s="13"/>
      <c r="X79" s="13"/>
      <c r="Y79" s="13"/>
      <c r="Z79" s="13"/>
      <c r="AA79" s="13"/>
      <c r="AB79" s="13"/>
      <c r="AC79" s="13"/>
      <c r="AD79" s="13" t="s">
        <v>101</v>
      </c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 t="s">
        <v>101</v>
      </c>
      <c r="AR79" s="13"/>
      <c r="AS79" s="13"/>
      <c r="AT79" s="13"/>
      <c r="AU79" s="13" t="s">
        <v>101</v>
      </c>
      <c r="AV79" s="13" t="s">
        <v>101</v>
      </c>
      <c r="AW79" s="13"/>
      <c r="AX79" s="13"/>
      <c r="AY79" s="13"/>
      <c r="AZ79" s="13" t="s">
        <v>101</v>
      </c>
      <c r="BA79" s="13"/>
      <c r="BB79" s="13"/>
      <c r="BC79" s="13"/>
      <c r="BD79" s="13"/>
      <c r="BE79" s="13"/>
      <c r="BF79" s="13"/>
      <c r="BG79" s="13"/>
      <c r="BH79" s="13"/>
      <c r="BI79" s="14" t="str">
        <f t="shared" si="2"/>
        <v>Rindal Løpskarusell 3</v>
      </c>
    </row>
    <row r="80" spans="1:61" s="20" customFormat="1" ht="12.75">
      <c r="A80" s="9" t="s">
        <v>197</v>
      </c>
      <c r="B80" s="25" t="s">
        <v>198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>
        <v>11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4" t="str">
        <f t="shared" si="2"/>
        <v>Storsylen Opp</v>
      </c>
    </row>
    <row r="81" spans="1:61" s="20" customFormat="1" ht="12.75">
      <c r="A81" s="9" t="s">
        <v>199</v>
      </c>
      <c r="B81" s="25" t="s">
        <v>200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21">
        <v>1</v>
      </c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4" t="str">
        <f t="shared" si="2"/>
        <v>Knyken Rundt</v>
      </c>
    </row>
    <row r="82" spans="1:61" s="20" customFormat="1" ht="12.75">
      <c r="A82" s="9" t="s">
        <v>201</v>
      </c>
      <c r="B82" s="25" t="s">
        <v>202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21">
        <v>1</v>
      </c>
      <c r="BE82" s="13"/>
      <c r="BF82" s="13"/>
      <c r="BG82" s="13"/>
      <c r="BH82" s="13"/>
      <c r="BI82" s="14" t="str">
        <f t="shared" si="2"/>
        <v>Ålesund Sommerkarusell</v>
      </c>
    </row>
    <row r="83" spans="1:61" s="20" customFormat="1" ht="12.75">
      <c r="A83" s="9" t="s">
        <v>203</v>
      </c>
      <c r="B83" s="25" t="s">
        <v>204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>
        <v>20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>
        <v>31</v>
      </c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4" t="str">
        <f t="shared" si="2"/>
        <v>Fonna Opp</v>
      </c>
    </row>
    <row r="84" spans="1:61" s="20" customFormat="1" ht="12.75">
      <c r="A84" s="9" t="s">
        <v>195</v>
      </c>
      <c r="B84" s="25" t="s">
        <v>205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>
        <v>2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>
        <v>2</v>
      </c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4" t="str">
        <f t="shared" si="2"/>
        <v>Kvilhaugen Opp</v>
      </c>
    </row>
    <row r="85" spans="1:61" s="20" customFormat="1" ht="12.75">
      <c r="A85" s="9" t="s">
        <v>195</v>
      </c>
      <c r="B85" s="25" t="s">
        <v>206</v>
      </c>
      <c r="C85" s="13"/>
      <c r="D85" s="13"/>
      <c r="E85" s="13"/>
      <c r="F85" s="13"/>
      <c r="G85" s="13"/>
      <c r="H85" s="13"/>
      <c r="I85" s="13"/>
      <c r="J85" s="13"/>
      <c r="K85" s="13">
        <v>9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4" t="str">
        <f t="shared" si="2"/>
        <v>Skåla Opp</v>
      </c>
    </row>
    <row r="86" spans="1:61" s="20" customFormat="1" ht="12.75">
      <c r="A86" s="9" t="s">
        <v>207</v>
      </c>
      <c r="B86" s="25" t="s">
        <v>208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4" t="str">
        <f t="shared" si="2"/>
        <v>Ringeriksmaraton</v>
      </c>
    </row>
    <row r="87" spans="1:61" s="20" customFormat="1" ht="12.75">
      <c r="A87" s="9" t="s">
        <v>209</v>
      </c>
      <c r="B87" s="25" t="s">
        <v>210</v>
      </c>
      <c r="C87" s="13"/>
      <c r="D87" s="13"/>
      <c r="E87" s="13"/>
      <c r="F87" s="13">
        <v>8</v>
      </c>
      <c r="G87" s="13"/>
      <c r="H87" s="13"/>
      <c r="I87" s="13"/>
      <c r="J87" s="13"/>
      <c r="K87" s="13"/>
      <c r="L87" s="13"/>
      <c r="M87" s="13">
        <v>1</v>
      </c>
      <c r="N87" s="13">
        <v>3</v>
      </c>
      <c r="O87" s="13"/>
      <c r="P87" s="13"/>
      <c r="Q87" s="13"/>
      <c r="R87" s="13"/>
      <c r="S87" s="13"/>
      <c r="T87" s="13">
        <v>2</v>
      </c>
      <c r="U87" s="13"/>
      <c r="V87" s="13">
        <v>9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>
        <v>3</v>
      </c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>
        <v>5</v>
      </c>
      <c r="BC87" s="13"/>
      <c r="BD87" s="13"/>
      <c r="BE87" s="13"/>
      <c r="BF87" s="13"/>
      <c r="BG87" s="13"/>
      <c r="BH87" s="13"/>
      <c r="BI87" s="14" t="str">
        <f t="shared" si="2"/>
        <v>Trønderjoggen 5 og 10 km</v>
      </c>
    </row>
    <row r="88" spans="1:61" s="20" customFormat="1" ht="12.75">
      <c r="A88" s="9" t="s">
        <v>211</v>
      </c>
      <c r="B88" s="25" t="s">
        <v>212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>
        <v>12</v>
      </c>
      <c r="BI88" s="14" t="str">
        <f t="shared" si="2"/>
        <v>Mariestads Marathon</v>
      </c>
    </row>
    <row r="89" spans="1:61" s="20" customFormat="1" ht="12.75">
      <c r="A89" s="9" t="s">
        <v>211</v>
      </c>
      <c r="B89" s="25" t="s">
        <v>213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>
        <v>3</v>
      </c>
      <c r="BC89" s="13"/>
      <c r="BD89" s="13"/>
      <c r="BE89" s="13"/>
      <c r="BF89" s="13"/>
      <c r="BG89" s="13"/>
      <c r="BH89" s="13"/>
      <c r="BI89" s="14" t="str">
        <f t="shared" si="2"/>
        <v>Elveløpet, Verdal</v>
      </c>
    </row>
    <row r="90" spans="1:61" s="20" customFormat="1" ht="12.75">
      <c r="A90" s="9" t="s">
        <v>214</v>
      </c>
      <c r="B90" s="25" t="s">
        <v>215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>
        <v>1</v>
      </c>
      <c r="BF90" s="13"/>
      <c r="BG90" s="13"/>
      <c r="BH90" s="13"/>
      <c r="BI90" s="14" t="str">
        <f t="shared" si="2"/>
        <v>Sørlimila</v>
      </c>
    </row>
    <row r="91" spans="1:61" s="15" customFormat="1" ht="12.75">
      <c r="A91" s="16" t="s">
        <v>216</v>
      </c>
      <c r="B91" s="26" t="s">
        <v>217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>
        <v>2</v>
      </c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4" t="str">
        <f t="shared" si="2"/>
        <v>Gauldalsløpet 5 km</v>
      </c>
    </row>
    <row r="92" spans="1:61" s="20" customFormat="1" ht="12.75">
      <c r="A92" s="9" t="s">
        <v>216</v>
      </c>
      <c r="B92" s="25" t="s">
        <v>218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>
        <v>6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>
        <v>7</v>
      </c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4" t="str">
        <f t="shared" si="2"/>
        <v>Bråtesten</v>
      </c>
    </row>
    <row r="93" spans="1:61" s="20" customFormat="1" ht="12.75">
      <c r="A93" s="9" t="s">
        <v>219</v>
      </c>
      <c r="B93" s="25" t="s">
        <v>220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>
        <v>2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>
        <v>5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>
        <v>1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>
        <v>1</v>
      </c>
      <c r="BF93" s="13"/>
      <c r="BG93" s="13"/>
      <c r="BH93" s="13"/>
      <c r="BI93" s="14" t="str">
        <f t="shared" si="2"/>
        <v>Størenmila</v>
      </c>
    </row>
    <row r="94" spans="1:61" s="20" customFormat="1" ht="12.75">
      <c r="A94" s="9" t="s">
        <v>221</v>
      </c>
      <c r="B94" s="25" t="s">
        <v>222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4" t="str">
        <f t="shared" si="2"/>
        <v>Elias Blix-mila</v>
      </c>
    </row>
    <row r="95" spans="1:61" s="20" customFormat="1" ht="12.75">
      <c r="A95" s="9" t="s">
        <v>223</v>
      </c>
      <c r="B95" s="25" t="s">
        <v>224</v>
      </c>
      <c r="C95" s="13"/>
      <c r="D95" s="13"/>
      <c r="E95" s="13">
        <v>1</v>
      </c>
      <c r="F95" s="13"/>
      <c r="G95" s="13">
        <v>3</v>
      </c>
      <c r="H95" s="13">
        <v>2</v>
      </c>
      <c r="I95" s="13"/>
      <c r="J95" s="13"/>
      <c r="K95" s="13"/>
      <c r="L95" s="13"/>
      <c r="M95" s="13"/>
      <c r="N95" s="13"/>
      <c r="O95" s="13">
        <v>1</v>
      </c>
      <c r="P95" s="13"/>
      <c r="Q95" s="13"/>
      <c r="R95" s="13"/>
      <c r="S95" s="13"/>
      <c r="T95" s="13">
        <v>3</v>
      </c>
      <c r="U95" s="13"/>
      <c r="V95" s="13"/>
      <c r="W95" s="13"/>
      <c r="X95" s="13"/>
      <c r="Y95" s="21">
        <v>1</v>
      </c>
      <c r="Z95" s="13">
        <v>6</v>
      </c>
      <c r="AA95" s="13">
        <v>2</v>
      </c>
      <c r="AB95" s="13">
        <v>4</v>
      </c>
      <c r="AC95" s="13">
        <v>1</v>
      </c>
      <c r="AD95" s="13">
        <v>1</v>
      </c>
      <c r="AE95" s="13"/>
      <c r="AF95" s="13"/>
      <c r="AG95" s="13"/>
      <c r="AH95" s="13"/>
      <c r="AI95" s="13"/>
      <c r="AJ95" s="13"/>
      <c r="AK95" s="13">
        <v>1</v>
      </c>
      <c r="AL95" s="13"/>
      <c r="AM95" s="13"/>
      <c r="AN95" s="13"/>
      <c r="AO95" s="13"/>
      <c r="AP95" s="13">
        <v>7</v>
      </c>
      <c r="AQ95" s="13">
        <v>1</v>
      </c>
      <c r="AR95" s="13"/>
      <c r="AS95" s="13"/>
      <c r="AT95" s="13">
        <v>5</v>
      </c>
      <c r="AU95" s="13">
        <v>2</v>
      </c>
      <c r="AV95" s="13"/>
      <c r="AW95" s="13"/>
      <c r="AX95" s="13"/>
      <c r="AY95" s="13"/>
      <c r="AZ95" s="13">
        <v>8</v>
      </c>
      <c r="BA95" s="13"/>
      <c r="BB95" s="13">
        <v>9</v>
      </c>
      <c r="BC95" s="13"/>
      <c r="BD95" s="13"/>
      <c r="BE95" s="13"/>
      <c r="BF95" s="13"/>
      <c r="BG95" s="13"/>
      <c r="BH95" s="13"/>
      <c r="BI95" s="14" t="str">
        <f t="shared" si="2"/>
        <v>Klubbmestersk terrengløp </v>
      </c>
    </row>
    <row r="96" spans="1:61" s="20" customFormat="1" ht="12.75">
      <c r="A96" s="9" t="s">
        <v>221</v>
      </c>
      <c r="B96" s="25" t="s">
        <v>225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>
        <v>1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4" t="str">
        <f t="shared" si="2"/>
        <v>Vassfjellet Rundt</v>
      </c>
    </row>
    <row r="97" spans="1:61" s="20" customFormat="1" ht="12.75">
      <c r="A97" s="9" t="s">
        <v>226</v>
      </c>
      <c r="B97" s="25" t="s">
        <v>227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>
        <v>2</v>
      </c>
      <c r="BI97" s="14" t="str">
        <f t="shared" si="2"/>
        <v>Vestfold Maraton</v>
      </c>
    </row>
    <row r="98" spans="1:61" s="20" customFormat="1" ht="12.75">
      <c r="A98" s="9" t="s">
        <v>228</v>
      </c>
      <c r="B98" s="25" t="s">
        <v>229</v>
      </c>
      <c r="C98" s="13">
        <v>36</v>
      </c>
      <c r="D98" s="13"/>
      <c r="E98" s="13"/>
      <c r="F98" s="13"/>
      <c r="G98" s="13"/>
      <c r="H98" s="13"/>
      <c r="I98" s="13"/>
      <c r="J98" s="13"/>
      <c r="K98" s="13"/>
      <c r="L98" s="13"/>
      <c r="M98" s="13">
        <v>7</v>
      </c>
      <c r="N98" s="13">
        <v>3</v>
      </c>
      <c r="O98" s="13"/>
      <c r="P98" s="13"/>
      <c r="Q98" s="13"/>
      <c r="R98" s="13"/>
      <c r="S98" s="13"/>
      <c r="T98" s="13"/>
      <c r="U98" s="13"/>
      <c r="V98" s="13">
        <v>30</v>
      </c>
      <c r="W98" s="13"/>
      <c r="X98" s="13">
        <v>22</v>
      </c>
      <c r="Y98" s="13"/>
      <c r="Z98" s="13"/>
      <c r="AA98" s="13"/>
      <c r="AB98" s="13">
        <v>2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>
        <v>2</v>
      </c>
      <c r="AO98" s="13"/>
      <c r="AP98" s="13">
        <v>12</v>
      </c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4" t="str">
        <f aca="true" t="shared" si="3" ref="BI98:BI121">B98</f>
        <v>Trheim Maraton 10/halv/hel</v>
      </c>
    </row>
    <row r="99" spans="1:61" s="20" customFormat="1" ht="12.75">
      <c r="A99" s="9" t="s">
        <v>230</v>
      </c>
      <c r="B99" s="25" t="s">
        <v>231</v>
      </c>
      <c r="C99" s="13"/>
      <c r="D99" s="13"/>
      <c r="E99" s="13"/>
      <c r="F99" s="13"/>
      <c r="G99" s="13"/>
      <c r="H99" s="13"/>
      <c r="I99" s="13"/>
      <c r="J99" s="13"/>
      <c r="K99" s="13"/>
      <c r="L99" s="13">
        <v>1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>
        <v>2</v>
      </c>
      <c r="BF99" s="13"/>
      <c r="BG99" s="13"/>
      <c r="BH99" s="13"/>
      <c r="BI99" s="14" t="str">
        <f t="shared" si="3"/>
        <v>ANmila</v>
      </c>
    </row>
    <row r="100" spans="1:61" s="15" customFormat="1" ht="12.75">
      <c r="A100" s="16" t="s">
        <v>232</v>
      </c>
      <c r="B100" s="26" t="s">
        <v>233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4">
        <v>1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4" t="str">
        <f t="shared" si="3"/>
        <v>Saksa Opp</v>
      </c>
    </row>
    <row r="101" spans="1:61" s="20" customFormat="1" ht="12.75">
      <c r="A101" s="9" t="s">
        <v>232</v>
      </c>
      <c r="B101" s="25" t="s">
        <v>234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>
        <v>3</v>
      </c>
      <c r="BI101" s="14" t="str">
        <f t="shared" si="3"/>
        <v>Skrâcklemaran</v>
      </c>
    </row>
    <row r="102" spans="1:61" s="20" customFormat="1" ht="12.75">
      <c r="A102" s="22" t="s">
        <v>235</v>
      </c>
      <c r="B102" s="25" t="s">
        <v>236</v>
      </c>
      <c r="C102" s="13"/>
      <c r="D102" s="13"/>
      <c r="E102" s="13">
        <v>1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1</v>
      </c>
      <c r="S102" s="13"/>
      <c r="T102" s="13">
        <v>1</v>
      </c>
      <c r="U102" s="13">
        <v>7</v>
      </c>
      <c r="V102" s="13"/>
      <c r="W102" s="13"/>
      <c r="X102" s="13"/>
      <c r="Y102" s="21">
        <v>1</v>
      </c>
      <c r="Z102" s="13"/>
      <c r="AA102" s="13"/>
      <c r="AB102" s="13">
        <v>3</v>
      </c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>
        <v>4</v>
      </c>
      <c r="AQ102" s="13"/>
      <c r="AR102" s="13"/>
      <c r="AS102" s="13"/>
      <c r="AT102" s="13"/>
      <c r="AU102" s="13">
        <v>1</v>
      </c>
      <c r="AV102" s="13"/>
      <c r="AW102" s="13"/>
      <c r="AX102" s="13">
        <v>6</v>
      </c>
      <c r="AY102" s="13"/>
      <c r="AZ102" s="13"/>
      <c r="BA102" s="13"/>
      <c r="BB102" s="13">
        <v>5</v>
      </c>
      <c r="BC102" s="13"/>
      <c r="BD102" s="13"/>
      <c r="BE102" s="13"/>
      <c r="BF102" s="13"/>
      <c r="BG102" s="13"/>
      <c r="BH102" s="13"/>
      <c r="BI102" s="14" t="str">
        <f t="shared" si="3"/>
        <v>Lina Roindt</v>
      </c>
    </row>
    <row r="103" spans="1:61" s="20" customFormat="1" ht="12.75">
      <c r="A103" s="9" t="s">
        <v>230</v>
      </c>
      <c r="B103" s="25" t="s">
        <v>237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>
        <v>2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>
        <v>1</v>
      </c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4" t="str">
        <f t="shared" si="3"/>
        <v>Resfjellet Opp</v>
      </c>
    </row>
    <row r="104" spans="1:61" s="20" customFormat="1" ht="12.75">
      <c r="A104" s="9" t="s">
        <v>238</v>
      </c>
      <c r="B104" s="25" t="s">
        <v>239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26</v>
      </c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>
        <v>16</v>
      </c>
      <c r="AL104" s="13"/>
      <c r="AM104" s="13"/>
      <c r="AN104" s="13"/>
      <c r="AO104" s="13">
        <v>4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4" t="str">
        <f t="shared" si="3"/>
        <v>3-vannsløpet-høst Byåsen</v>
      </c>
    </row>
    <row r="105" spans="1:61" s="20" customFormat="1" ht="12.75">
      <c r="A105" s="9" t="s">
        <v>240</v>
      </c>
      <c r="B105" s="25" t="s">
        <v>241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>
        <v>2</v>
      </c>
      <c r="M105" s="13">
        <v>39</v>
      </c>
      <c r="N105" s="13">
        <v>10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>
        <v>211</v>
      </c>
      <c r="AE105" s="13"/>
      <c r="AF105" s="13"/>
      <c r="AG105" s="13"/>
      <c r="AH105" s="13"/>
      <c r="AI105" s="13">
        <v>4</v>
      </c>
      <c r="AJ105" s="13"/>
      <c r="AK105" s="13"/>
      <c r="AL105" s="13"/>
      <c r="AM105" s="13"/>
      <c r="AN105" s="13"/>
      <c r="AO105" s="13"/>
      <c r="AP105" s="13">
        <v>16</v>
      </c>
      <c r="AQ105" s="13"/>
      <c r="AR105" s="13"/>
      <c r="AS105" s="13"/>
      <c r="AT105" s="13"/>
      <c r="AU105" s="13"/>
      <c r="AV105" s="13"/>
      <c r="AW105" s="13">
        <v>196</v>
      </c>
      <c r="AX105" s="13"/>
      <c r="AY105" s="13"/>
      <c r="AZ105" s="13"/>
      <c r="BA105" s="13"/>
      <c r="BB105" s="13"/>
      <c r="BC105" s="13"/>
      <c r="BD105" s="13"/>
      <c r="BE105" s="13">
        <v>18</v>
      </c>
      <c r="BF105" s="13"/>
      <c r="BG105" s="13"/>
      <c r="BH105" s="13">
        <v>72</v>
      </c>
      <c r="BI105" s="14" t="str">
        <f t="shared" si="3"/>
        <v>Oslo Maraton (10/halv/hel)</v>
      </c>
    </row>
    <row r="106" spans="1:61" s="20" customFormat="1" ht="12.75">
      <c r="A106" s="9" t="s">
        <v>242</v>
      </c>
      <c r="B106" s="25" t="s">
        <v>243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>
        <v>2</v>
      </c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4" t="str">
        <f t="shared" si="3"/>
        <v>Trondheims Bratteste</v>
      </c>
    </row>
    <row r="107" spans="1:61" s="20" customFormat="1" ht="12.75">
      <c r="A107" s="9" t="s">
        <v>244</v>
      </c>
      <c r="B107" s="25" t="s">
        <v>245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>
        <v>20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v>2</v>
      </c>
      <c r="Z107" s="13">
        <v>12</v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4" t="str">
        <f t="shared" si="3"/>
        <v>Ranheim til topps</v>
      </c>
    </row>
    <row r="108" spans="1:61" s="20" customFormat="1" ht="12.75">
      <c r="A108" s="9" t="s">
        <v>246</v>
      </c>
      <c r="B108" s="25" t="s">
        <v>247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>
        <v>3</v>
      </c>
      <c r="BI108" s="14" t="str">
        <f t="shared" si="3"/>
        <v>Spunga 6-timmars</v>
      </c>
    </row>
    <row r="109" spans="1:61" s="20" customFormat="1" ht="12.75">
      <c r="A109" s="9" t="s">
        <v>246</v>
      </c>
      <c r="B109" s="25" t="s">
        <v>248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>
        <v>1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4" t="str">
        <f t="shared" si="3"/>
        <v>Bodømarka Open</v>
      </c>
    </row>
    <row r="110" spans="1:61" s="20" customFormat="1" ht="12.75">
      <c r="A110" s="9" t="s">
        <v>249</v>
      </c>
      <c r="B110" s="25" t="s">
        <v>250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>
        <v>3</v>
      </c>
      <c r="BI110" s="14" t="str">
        <f t="shared" si="3"/>
        <v>Gøteborg Maraton</v>
      </c>
    </row>
    <row r="111" spans="1:61" s="20" customFormat="1" ht="12.75">
      <c r="A111" s="9" t="s">
        <v>251</v>
      </c>
      <c r="B111" s="25" t="s">
        <v>252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>
        <v>4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4" t="str">
        <f t="shared" si="3"/>
        <v>Victoria Half Marathon</v>
      </c>
    </row>
    <row r="112" spans="1:61" s="20" customFormat="1" ht="12.75">
      <c r="A112" s="9" t="s">
        <v>249</v>
      </c>
      <c r="B112" s="22" t="s">
        <v>253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>
        <v>1</v>
      </c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>
        <v>3</v>
      </c>
      <c r="BD112" s="13"/>
      <c r="BE112" s="13"/>
      <c r="BF112" s="13"/>
      <c r="BG112" s="13"/>
      <c r="BH112" s="13"/>
      <c r="BI112" s="14" t="str">
        <f t="shared" si="3"/>
        <v>Kisähölkkä Heinola</v>
      </c>
    </row>
    <row r="113" spans="1:61" s="20" customFormat="1" ht="12.75">
      <c r="A113" s="9" t="s">
        <v>254</v>
      </c>
      <c r="B113" s="22" t="s">
        <v>71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>
        <v>5</v>
      </c>
      <c r="BI113" s="14" t="str">
        <f t="shared" si="3"/>
        <v>Maratonkarusellen Bergen</v>
      </c>
    </row>
    <row r="114" spans="1:61" s="20" customFormat="1" ht="12.75">
      <c r="A114" s="9" t="s">
        <v>255</v>
      </c>
      <c r="B114" s="25" t="s">
        <v>256</v>
      </c>
      <c r="C114" s="13"/>
      <c r="D114" s="13"/>
      <c r="E114" s="13"/>
      <c r="F114" s="13">
        <v>14</v>
      </c>
      <c r="G114" s="13"/>
      <c r="H114" s="13"/>
      <c r="I114" s="13"/>
      <c r="J114" s="13"/>
      <c r="K114" s="13"/>
      <c r="L114" s="13"/>
      <c r="M114" s="13">
        <v>3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>
        <v>7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>
        <v>2</v>
      </c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4" t="str">
        <f t="shared" si="3"/>
        <v>Vinterkarusell 1, Leangen</v>
      </c>
    </row>
    <row r="115" spans="1:61" s="20" customFormat="1" ht="12.75">
      <c r="A115" s="9" t="s">
        <v>257</v>
      </c>
      <c r="B115" s="25" t="s">
        <v>258</v>
      </c>
      <c r="C115" s="13"/>
      <c r="D115" s="13"/>
      <c r="E115" s="13"/>
      <c r="F115" s="13"/>
      <c r="G115" s="13"/>
      <c r="H115" s="13">
        <v>6</v>
      </c>
      <c r="I115" s="13"/>
      <c r="J115" s="13"/>
      <c r="K115" s="13"/>
      <c r="L115" s="13"/>
      <c r="M115" s="13">
        <v>30</v>
      </c>
      <c r="N115" s="13"/>
      <c r="O115" s="13">
        <v>43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>
        <v>8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>
        <v>5</v>
      </c>
      <c r="AJ115" s="13"/>
      <c r="AK115" s="13"/>
      <c r="AL115" s="13"/>
      <c r="AM115" s="13"/>
      <c r="AN115" s="13"/>
      <c r="AO115" s="13">
        <v>2</v>
      </c>
      <c r="AP115" s="13">
        <v>40</v>
      </c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11</v>
      </c>
      <c r="BA115" s="13"/>
      <c r="BB115" s="13"/>
      <c r="BC115" s="13"/>
      <c r="BD115" s="13"/>
      <c r="BE115" s="13">
        <v>3</v>
      </c>
      <c r="BF115" s="13"/>
      <c r="BG115" s="13"/>
      <c r="BH115" s="13"/>
      <c r="BI115" s="14" t="str">
        <f t="shared" si="3"/>
        <v>Hytteplanmila</v>
      </c>
    </row>
    <row r="116" spans="1:61" s="20" customFormat="1" ht="12.75">
      <c r="A116" s="9" t="s">
        <v>259</v>
      </c>
      <c r="B116" s="25" t="s">
        <v>260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>
        <v>1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4" t="str">
        <f t="shared" si="3"/>
        <v>The Great Banana </v>
      </c>
    </row>
    <row r="117" spans="1:61" s="20" customFormat="1" ht="12.75">
      <c r="A117" s="9" t="s">
        <v>261</v>
      </c>
      <c r="B117" s="25" t="s">
        <v>262</v>
      </c>
      <c r="C117" s="13"/>
      <c r="D117" s="13"/>
      <c r="E117" s="13"/>
      <c r="F117" s="13"/>
      <c r="G117" s="13"/>
      <c r="H117" s="13"/>
      <c r="I117" s="13">
        <v>2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4" t="str">
        <f t="shared" si="3"/>
        <v>Ålesund Vinterkarusell 1</v>
      </c>
    </row>
    <row r="118" spans="1:61" s="20" customFormat="1" ht="12.75">
      <c r="A118" s="9" t="s">
        <v>263</v>
      </c>
      <c r="B118" s="25" t="s">
        <v>264</v>
      </c>
      <c r="C118" s="13"/>
      <c r="D118" s="13"/>
      <c r="E118" s="13"/>
      <c r="F118" s="13"/>
      <c r="G118" s="13">
        <v>9</v>
      </c>
      <c r="H118" s="13"/>
      <c r="I118" s="13"/>
      <c r="J118" s="13"/>
      <c r="K118" s="13"/>
      <c r="L118" s="13"/>
      <c r="M118" s="13">
        <v>1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21">
        <v>1</v>
      </c>
      <c r="Z118" s="13"/>
      <c r="AA118" s="13"/>
      <c r="AB118" s="13"/>
      <c r="AC118" s="13"/>
      <c r="AD118" s="13"/>
      <c r="AE118" s="13">
        <v>12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>
        <v>1</v>
      </c>
      <c r="AT118" s="13"/>
      <c r="AU118" s="13"/>
      <c r="AV118" s="13"/>
      <c r="AW118" s="13"/>
      <c r="AX118" s="13"/>
      <c r="AY118" s="13"/>
      <c r="AZ118" s="13"/>
      <c r="BA118" s="13">
        <v>1</v>
      </c>
      <c r="BB118" s="13"/>
      <c r="BC118" s="13"/>
      <c r="BD118" s="13"/>
      <c r="BE118" s="13"/>
      <c r="BF118" s="13"/>
      <c r="BG118" s="13"/>
      <c r="BH118" s="13"/>
      <c r="BI118" s="14" t="str">
        <f t="shared" si="3"/>
        <v>Vinterkausell 2, Leangen</v>
      </c>
    </row>
    <row r="119" spans="1:61" s="20" customFormat="1" ht="12.75">
      <c r="A119" s="9" t="s">
        <v>265</v>
      </c>
      <c r="B119" s="25" t="s">
        <v>266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>
        <v>1</v>
      </c>
      <c r="BF119" s="13"/>
      <c r="BG119" s="13"/>
      <c r="BH119" s="13"/>
      <c r="BI119" s="14" t="str">
        <f t="shared" si="3"/>
        <v>Gosport Half Marathon</v>
      </c>
    </row>
    <row r="120" spans="1:61" s="20" customFormat="1" ht="12.75">
      <c r="A120" s="9" t="s">
        <v>267</v>
      </c>
      <c r="B120" s="22" t="s">
        <v>268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>
        <v>2</v>
      </c>
      <c r="BI120" s="14" t="str">
        <f t="shared" si="3"/>
        <v>Luciamaraton</v>
      </c>
    </row>
    <row r="121" spans="1:61" s="20" customFormat="1" ht="12.75">
      <c r="A121" s="9" t="s">
        <v>269</v>
      </c>
      <c r="B121" s="22" t="s">
        <v>270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>
        <v>5</v>
      </c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4" t="str">
        <f t="shared" si="3"/>
        <v>Vinterkarusell 3, Leangen</v>
      </c>
    </row>
    <row r="122" spans="1:61" s="20" customFormat="1" ht="12.75">
      <c r="A122" s="9"/>
      <c r="B122" s="22" t="s">
        <v>271</v>
      </c>
      <c r="C122" s="27">
        <f aca="true" t="shared" si="4" ref="C122:AH122">COUNTA(C3:C121)</f>
        <v>7</v>
      </c>
      <c r="D122" s="27">
        <f t="shared" si="4"/>
        <v>1</v>
      </c>
      <c r="E122" s="27">
        <f t="shared" si="4"/>
        <v>3</v>
      </c>
      <c r="F122" s="27">
        <f t="shared" si="4"/>
        <v>9</v>
      </c>
      <c r="G122" s="27">
        <f t="shared" si="4"/>
        <v>8</v>
      </c>
      <c r="H122" s="27">
        <f t="shared" si="4"/>
        <v>7</v>
      </c>
      <c r="I122" s="27">
        <f t="shared" si="4"/>
        <v>5</v>
      </c>
      <c r="J122" s="27">
        <f t="shared" si="4"/>
        <v>1</v>
      </c>
      <c r="K122" s="27">
        <f t="shared" si="4"/>
        <v>1</v>
      </c>
      <c r="L122" s="27">
        <f t="shared" si="4"/>
        <v>10</v>
      </c>
      <c r="M122" s="27">
        <f t="shared" si="4"/>
        <v>21</v>
      </c>
      <c r="N122" s="27">
        <f t="shared" si="4"/>
        <v>4</v>
      </c>
      <c r="O122" s="27">
        <f t="shared" si="4"/>
        <v>5</v>
      </c>
      <c r="P122" s="27">
        <f t="shared" si="4"/>
        <v>1</v>
      </c>
      <c r="Q122" s="27">
        <f t="shared" si="4"/>
        <v>3</v>
      </c>
      <c r="R122" s="27">
        <f t="shared" si="4"/>
        <v>1</v>
      </c>
      <c r="S122" s="27">
        <f t="shared" si="4"/>
        <v>2</v>
      </c>
      <c r="T122" s="27">
        <f t="shared" si="4"/>
        <v>8</v>
      </c>
      <c r="U122" s="27">
        <f t="shared" si="4"/>
        <v>2</v>
      </c>
      <c r="V122" s="27">
        <f t="shared" si="4"/>
        <v>3</v>
      </c>
      <c r="W122" s="27">
        <f t="shared" si="4"/>
        <v>12</v>
      </c>
      <c r="X122" s="27">
        <f t="shared" si="4"/>
        <v>7</v>
      </c>
      <c r="Y122" s="27">
        <f t="shared" si="4"/>
        <v>15</v>
      </c>
      <c r="Z122" s="27">
        <f t="shared" si="4"/>
        <v>2</v>
      </c>
      <c r="AA122" s="27">
        <f t="shared" si="4"/>
        <v>4</v>
      </c>
      <c r="AB122" s="27">
        <f t="shared" si="4"/>
        <v>3</v>
      </c>
      <c r="AC122" s="27">
        <f t="shared" si="4"/>
        <v>2</v>
      </c>
      <c r="AD122" s="27">
        <f t="shared" si="4"/>
        <v>5</v>
      </c>
      <c r="AE122" s="27">
        <f t="shared" si="4"/>
        <v>6</v>
      </c>
      <c r="AF122" s="27">
        <f t="shared" si="4"/>
        <v>5</v>
      </c>
      <c r="AG122" s="27">
        <f t="shared" si="4"/>
        <v>7</v>
      </c>
      <c r="AH122" s="27">
        <f t="shared" si="4"/>
        <v>5</v>
      </c>
      <c r="AI122" s="27">
        <f aca="true" t="shared" si="5" ref="AI122:BH122">COUNTA(AI3:AI121)</f>
        <v>7</v>
      </c>
      <c r="AJ122" s="27">
        <f t="shared" si="5"/>
        <v>3</v>
      </c>
      <c r="AK122" s="27">
        <f t="shared" si="5"/>
        <v>5</v>
      </c>
      <c r="AL122" s="27">
        <f t="shared" si="5"/>
        <v>1</v>
      </c>
      <c r="AM122" s="27">
        <f t="shared" si="5"/>
        <v>3</v>
      </c>
      <c r="AN122" s="27">
        <f t="shared" si="5"/>
        <v>2</v>
      </c>
      <c r="AO122" s="27">
        <f t="shared" si="5"/>
        <v>20</v>
      </c>
      <c r="AP122" s="27">
        <f t="shared" si="5"/>
        <v>10</v>
      </c>
      <c r="AQ122" s="27">
        <f t="shared" si="5"/>
        <v>3</v>
      </c>
      <c r="AR122" s="27">
        <f t="shared" si="5"/>
        <v>3</v>
      </c>
      <c r="AS122" s="27">
        <f t="shared" si="5"/>
        <v>1</v>
      </c>
      <c r="AT122" s="27">
        <f t="shared" si="5"/>
        <v>2</v>
      </c>
      <c r="AU122" s="27">
        <f t="shared" si="5"/>
        <v>8</v>
      </c>
      <c r="AV122" s="27">
        <f t="shared" si="5"/>
        <v>1</v>
      </c>
      <c r="AW122" s="27">
        <f t="shared" si="5"/>
        <v>1</v>
      </c>
      <c r="AX122" s="27">
        <f t="shared" si="5"/>
        <v>6</v>
      </c>
      <c r="AY122" s="27">
        <f t="shared" si="5"/>
        <v>1</v>
      </c>
      <c r="AZ122" s="27">
        <f t="shared" si="5"/>
        <v>9</v>
      </c>
      <c r="BA122" s="27">
        <f t="shared" si="5"/>
        <v>6</v>
      </c>
      <c r="BB122" s="27">
        <f t="shared" si="5"/>
        <v>11</v>
      </c>
      <c r="BC122" s="27">
        <f t="shared" si="5"/>
        <v>3</v>
      </c>
      <c r="BD122" s="27">
        <f t="shared" si="5"/>
        <v>5</v>
      </c>
      <c r="BE122" s="27">
        <f t="shared" si="5"/>
        <v>13</v>
      </c>
      <c r="BF122" s="27">
        <f t="shared" si="5"/>
        <v>1</v>
      </c>
      <c r="BG122" s="27">
        <f t="shared" si="5"/>
        <v>2</v>
      </c>
      <c r="BH122" s="27">
        <f t="shared" si="5"/>
        <v>18</v>
      </c>
      <c r="BI122" s="28">
        <f>SUM(C122:BH122)</f>
        <v>320</v>
      </c>
    </row>
    <row r="123" spans="1:61" s="34" customFormat="1" ht="12.75">
      <c r="A123" s="9"/>
      <c r="B123" s="29" t="s">
        <v>272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0"/>
      <c r="AA123" s="30"/>
      <c r="AB123" s="30"/>
      <c r="AC123" s="30"/>
      <c r="AD123" s="31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3">
        <v>306</v>
      </c>
    </row>
    <row r="124" spans="1:61" s="35" customFormat="1" ht="12.75">
      <c r="A124" s="6"/>
      <c r="B124" s="7">
        <f>B2</f>
        <v>2014</v>
      </c>
      <c r="C124" s="8" t="str">
        <f>C2</f>
        <v>Aspli John Ole</v>
      </c>
      <c r="D124" s="8" t="str">
        <f>D2</f>
        <v>Bakkehaug Rikard</v>
      </c>
      <c r="E124" s="8" t="str">
        <f>E2</f>
        <v>Bakken Edvin</v>
      </c>
      <c r="F124" s="8" t="str">
        <f aca="true" t="shared" si="6" ref="F124:BH124">F2</f>
        <v>Balestrand Ola H</v>
      </c>
      <c r="G124" s="8" t="str">
        <f t="shared" si="6"/>
        <v>Bardal Lars Morten</v>
      </c>
      <c r="H124" s="8" t="str">
        <f t="shared" si="6"/>
        <v>Bolme Tor Jarle</v>
      </c>
      <c r="I124" s="8" t="str">
        <f t="shared" si="6"/>
        <v>Bøe Alf Petter</v>
      </c>
      <c r="J124" s="8" t="str">
        <f t="shared" si="6"/>
        <v>Børset Stein Ivar</v>
      </c>
      <c r="K124" s="8" t="str">
        <f t="shared" si="6"/>
        <v>Eilifsen Morten</v>
      </c>
      <c r="L124" s="8" t="str">
        <f t="shared" si="6"/>
        <v>Eldevik Jørund</v>
      </c>
      <c r="M124" s="8" t="str">
        <f t="shared" si="6"/>
        <v>Eriksen Jon</v>
      </c>
      <c r="N124" s="8" t="str">
        <f t="shared" si="6"/>
        <v>Erikstad Stein Ove</v>
      </c>
      <c r="O124" s="8" t="str">
        <f t="shared" si="6"/>
        <v>Fagerholt Kjetil</v>
      </c>
      <c r="P124" s="8" t="str">
        <f t="shared" si="6"/>
        <v>Fornes Mads Nonstad</v>
      </c>
      <c r="Q124" s="8" t="str">
        <f t="shared" si="6"/>
        <v>Grøseth Henrik</v>
      </c>
      <c r="R124" s="8" t="str">
        <f t="shared" si="6"/>
        <v>Gåsvand Arne Olav</v>
      </c>
      <c r="S124" s="8" t="str">
        <f t="shared" si="6"/>
        <v>Hagen Lars</v>
      </c>
      <c r="T124" s="8" t="str">
        <f t="shared" si="6"/>
        <v>Halgunset Nils Ingar</v>
      </c>
      <c r="U124" s="8" t="str">
        <f t="shared" si="6"/>
        <v>Halvorsen Åge</v>
      </c>
      <c r="V124" s="8" t="str">
        <f t="shared" si="6"/>
        <v>Hofstad Alexander</v>
      </c>
      <c r="W124" s="8" t="str">
        <f t="shared" si="6"/>
        <v>Holm Thomas</v>
      </c>
      <c r="X124" s="8" t="str">
        <f t="shared" si="6"/>
        <v>Hov Gjermund</v>
      </c>
      <c r="Y124" s="8" t="str">
        <f t="shared" si="6"/>
        <v>Langen Helge</v>
      </c>
      <c r="Z124" s="8" t="str">
        <f t="shared" si="6"/>
        <v>Løfald Gjermund</v>
      </c>
      <c r="AA124" s="8" t="str">
        <f t="shared" si="6"/>
        <v>Løfald Hallvard</v>
      </c>
      <c r="AB124" s="8" t="str">
        <f t="shared" si="6"/>
        <v>Løfaldli Birger</v>
      </c>
      <c r="AC124" s="8" t="str">
        <f t="shared" si="6"/>
        <v>Løset Ole Kristian</v>
      </c>
      <c r="AD124" s="8" t="str">
        <f t="shared" si="6"/>
        <v>Løset Marianne</v>
      </c>
      <c r="AE124" s="8" t="str">
        <f t="shared" si="6"/>
        <v>Maroni Terje</v>
      </c>
      <c r="AF124" s="8" t="str">
        <f t="shared" si="6"/>
        <v>Mogstad Berit</v>
      </c>
      <c r="AG124" s="8" t="str">
        <f t="shared" si="6"/>
        <v>Moholdt Lars</v>
      </c>
      <c r="AH124" s="8" t="str">
        <f t="shared" si="6"/>
        <v>Muan Martin</v>
      </c>
      <c r="AI124" s="8" t="str">
        <f t="shared" si="6"/>
        <v>Mårdalen Tarjei M</v>
      </c>
      <c r="AJ124" s="8" t="str">
        <f t="shared" si="6"/>
        <v>Nilsen Arnt Inge</v>
      </c>
      <c r="AK124" s="8" t="str">
        <f t="shared" si="6"/>
        <v>Nonstad Bård</v>
      </c>
      <c r="AL124" s="8" t="str">
        <f t="shared" si="6"/>
        <v>Nonstad Mona Bolme</v>
      </c>
      <c r="AM124" s="8" t="str">
        <f t="shared" si="6"/>
        <v>Norli Atle</v>
      </c>
      <c r="AN124" s="8" t="str">
        <f t="shared" si="6"/>
        <v>Norstad Inge</v>
      </c>
      <c r="AO124" s="8" t="str">
        <f t="shared" si="6"/>
        <v>Olsen Terje</v>
      </c>
      <c r="AP124" s="8" t="str">
        <f t="shared" si="6"/>
        <v>Rodal Lars Kristian</v>
      </c>
      <c r="AQ124" s="8" t="str">
        <f t="shared" si="6"/>
        <v>Romundstad Jan</v>
      </c>
      <c r="AR124" s="8" t="str">
        <f t="shared" si="6"/>
        <v>Reitan Trygve</v>
      </c>
      <c r="AS124" s="8" t="str">
        <f t="shared" si="6"/>
        <v>Rodriguez Juan Miguel V</v>
      </c>
      <c r="AT124" s="8" t="str">
        <f t="shared" si="6"/>
        <v>Røen Lars Bakken</v>
      </c>
      <c r="AU124" s="8" t="str">
        <f t="shared" si="6"/>
        <v>Skjermo Ola A</v>
      </c>
      <c r="AV124" s="8" t="str">
        <f t="shared" si="6"/>
        <v>Solem Jon</v>
      </c>
      <c r="AW124" s="8" t="str">
        <f t="shared" si="6"/>
        <v>Strand Sveinung</v>
      </c>
      <c r="AX124" s="8" t="str">
        <f t="shared" si="6"/>
        <v>Svinsås Morten</v>
      </c>
      <c r="AY124" s="8" t="str">
        <f t="shared" si="6"/>
        <v>Svinsås Ola Inge</v>
      </c>
      <c r="AZ124" s="8" t="str">
        <f t="shared" si="6"/>
        <v>Sæterbø Ole</v>
      </c>
      <c r="BA124" s="8" t="str">
        <f t="shared" si="6"/>
        <v>Sæther Bjørn</v>
      </c>
      <c r="BB124" s="8" t="str">
        <f t="shared" si="6"/>
        <v>Sæther Pål</v>
      </c>
      <c r="BC124" s="8" t="str">
        <f t="shared" si="6"/>
        <v>Tallia Tiia</v>
      </c>
      <c r="BD124" s="8" t="str">
        <f t="shared" si="6"/>
        <v>Tranvåg Joachim</v>
      </c>
      <c r="BE124" s="8" t="str">
        <f t="shared" si="6"/>
        <v>Vonheim Bjørn</v>
      </c>
      <c r="BF124" s="8" t="str">
        <f t="shared" si="6"/>
        <v>Wirèhn Per</v>
      </c>
      <c r="BG124" s="8" t="str">
        <f t="shared" si="6"/>
        <v>Wærnes Andreas Dahlø</v>
      </c>
      <c r="BH124" s="8" t="str">
        <f t="shared" si="6"/>
        <v>Aasbø Henrik</v>
      </c>
      <c r="BI124" s="7">
        <f>B2</f>
        <v>2014</v>
      </c>
    </row>
    <row r="125" spans="1:256" ht="12.75">
      <c r="A125" s="2" t="str">
        <f>A1</f>
        <v>LØP UTENFOR BANE (senior &amp; junior)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3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61" s="34" customFormat="1" ht="12.75">
      <c r="A126" s="36"/>
      <c r="B126" s="37" t="s">
        <v>273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</row>
    <row r="127" spans="1:61" s="34" customFormat="1" ht="12.75">
      <c r="A127" s="36"/>
      <c r="B127" s="37" t="s">
        <v>274</v>
      </c>
      <c r="C127" s="21">
        <v>1</v>
      </c>
      <c r="D127" s="38"/>
      <c r="E127" s="39"/>
      <c r="F127" s="39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1"/>
      <c r="AX127" s="37"/>
      <c r="AY127" s="37"/>
      <c r="AZ127" s="37"/>
      <c r="BA127" s="21">
        <v>1</v>
      </c>
      <c r="BB127" s="37"/>
      <c r="BC127" s="37"/>
      <c r="BD127" s="37"/>
      <c r="BE127" s="37"/>
      <c r="BF127" s="37"/>
      <c r="BG127" s="37"/>
      <c r="BH127" s="37"/>
      <c r="BI127" s="37"/>
    </row>
    <row r="128" spans="1:61" s="34" customFormat="1" ht="12.75">
      <c r="A128" s="36"/>
      <c r="B128" s="37" t="s">
        <v>275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</row>
    <row r="129" spans="1:42" s="34" customFormat="1" ht="12.75">
      <c r="A129" s="34" t="s">
        <v>61</v>
      </c>
      <c r="B129" s="40" t="s">
        <v>276</v>
      </c>
      <c r="AE129" s="40"/>
      <c r="AF129" s="40"/>
      <c r="AM129" s="37"/>
      <c r="AN129" s="37"/>
      <c r="AO129" s="37"/>
      <c r="AP129" s="37"/>
    </row>
    <row r="131" ht="12.75">
      <c r="B131" s="41" t="s">
        <v>277</v>
      </c>
    </row>
  </sheetData>
  <sheetProtection selectLockedCells="1" selectUnlockedCells="1"/>
  <mergeCells count="6">
    <mergeCell ref="A1:AU1"/>
    <mergeCell ref="AW1:BI1"/>
    <mergeCell ref="B123:Y123"/>
    <mergeCell ref="AE123:BH123"/>
    <mergeCell ref="A125:AU125"/>
    <mergeCell ref="AW125:BI125"/>
  </mergeCells>
  <printOptions/>
  <pageMargins left="0.27569444444444446" right="0.15763888888888888" top="0.3" bottom="0.38958333333333334" header="0.5118055555555555" footer="0.2361111111111111"/>
  <pageSetup horizontalDpi="300" verticalDpi="300" orientation="landscape" paperSize="9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7.57421875" style="42" customWidth="1"/>
    <col min="2" max="2" width="46.7109375" style="42" customWidth="1"/>
    <col min="3" max="4" width="4.140625" style="42" customWidth="1"/>
    <col min="5" max="5" width="4.421875" style="42" customWidth="1"/>
    <col min="6" max="11" width="4.140625" style="42" customWidth="1"/>
    <col min="12" max="12" width="4.421875" style="42" customWidth="1"/>
    <col min="13" max="14" width="4.140625" style="42" customWidth="1"/>
    <col min="15" max="16384" width="9.140625" style="42" customWidth="1"/>
  </cols>
  <sheetData>
    <row r="1" spans="1:14" s="44" customFormat="1" ht="12.75">
      <c r="A1" s="43" t="s">
        <v>278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5"/>
      <c r="B2" s="46">
        <v>2014</v>
      </c>
      <c r="C2" s="47" t="s">
        <v>4</v>
      </c>
      <c r="D2" s="47" t="s">
        <v>11</v>
      </c>
      <c r="E2" s="47" t="s">
        <v>22</v>
      </c>
      <c r="F2" s="47" t="s">
        <v>23</v>
      </c>
      <c r="G2" s="47" t="s">
        <v>33</v>
      </c>
      <c r="H2" s="47" t="s">
        <v>42</v>
      </c>
      <c r="I2" s="47" t="s">
        <v>40</v>
      </c>
      <c r="J2" s="47" t="s">
        <v>279</v>
      </c>
      <c r="K2" s="47" t="s">
        <v>52</v>
      </c>
      <c r="L2" s="47" t="s">
        <v>280</v>
      </c>
      <c r="M2" s="47" t="s">
        <v>54</v>
      </c>
      <c r="N2" s="47" t="s">
        <v>281</v>
      </c>
    </row>
    <row r="3" spans="1:14" s="41" customFormat="1" ht="12.75">
      <c r="A3" s="48" t="s">
        <v>282</v>
      </c>
      <c r="B3" s="49" t="s">
        <v>283</v>
      </c>
      <c r="C3" s="49"/>
      <c r="D3" s="49">
        <v>1</v>
      </c>
      <c r="E3" s="49"/>
      <c r="F3" s="49">
        <v>2</v>
      </c>
      <c r="G3" s="49"/>
      <c r="H3" s="49"/>
      <c r="I3" s="49">
        <v>14</v>
      </c>
      <c r="J3" s="49"/>
      <c r="K3" s="49"/>
      <c r="L3" s="49">
        <v>2</v>
      </c>
      <c r="M3" s="49"/>
      <c r="N3" s="49">
        <f aca="true" t="shared" si="0" ref="N3:N32">COUNTA(C3:M3)</f>
        <v>4</v>
      </c>
    </row>
    <row r="4" spans="1:14" s="41" customFormat="1" ht="12.75">
      <c r="A4" s="48" t="s">
        <v>62</v>
      </c>
      <c r="B4" s="49" t="s">
        <v>284</v>
      </c>
      <c r="C4" s="49"/>
      <c r="D4" s="49"/>
      <c r="E4" s="49"/>
      <c r="F4" s="49">
        <v>1</v>
      </c>
      <c r="G4" s="49"/>
      <c r="H4" s="49"/>
      <c r="I4" s="49"/>
      <c r="J4" s="49"/>
      <c r="K4" s="49"/>
      <c r="L4" s="49"/>
      <c r="M4" s="49"/>
      <c r="N4" s="49">
        <f t="shared" si="0"/>
        <v>1</v>
      </c>
    </row>
    <row r="5" spans="1:14" s="41" customFormat="1" ht="12.75">
      <c r="A5" s="48" t="s">
        <v>285</v>
      </c>
      <c r="B5" s="49" t="s">
        <v>286</v>
      </c>
      <c r="C5" s="49"/>
      <c r="D5" s="49"/>
      <c r="E5" s="49"/>
      <c r="F5" s="49">
        <v>1</v>
      </c>
      <c r="G5" s="49"/>
      <c r="H5" s="49"/>
      <c r="I5" s="49"/>
      <c r="J5" s="49"/>
      <c r="K5" s="49"/>
      <c r="L5" s="49"/>
      <c r="M5" s="49">
        <v>7</v>
      </c>
      <c r="N5" s="49">
        <f t="shared" si="0"/>
        <v>2</v>
      </c>
    </row>
    <row r="6" spans="1:14" s="41" customFormat="1" ht="12.75">
      <c r="A6" s="48" t="s">
        <v>287</v>
      </c>
      <c r="B6" s="49" t="s">
        <v>288</v>
      </c>
      <c r="C6" s="49"/>
      <c r="D6" s="49"/>
      <c r="E6" s="49"/>
      <c r="F6" s="49">
        <v>5</v>
      </c>
      <c r="G6" s="49"/>
      <c r="H6" s="49"/>
      <c r="I6" s="49"/>
      <c r="J6" s="49"/>
      <c r="K6" s="49"/>
      <c r="L6" s="49"/>
      <c r="M6" s="49"/>
      <c r="N6" s="49">
        <f t="shared" si="0"/>
        <v>1</v>
      </c>
    </row>
    <row r="7" spans="1:14" s="41" customFormat="1" ht="12.75">
      <c r="A7" s="48" t="s">
        <v>68</v>
      </c>
      <c r="B7" s="49" t="s">
        <v>289</v>
      </c>
      <c r="C7" s="49"/>
      <c r="D7" s="49"/>
      <c r="E7" s="49"/>
      <c r="F7" s="49">
        <v>6</v>
      </c>
      <c r="G7" s="49"/>
      <c r="H7" s="49"/>
      <c r="I7" s="49"/>
      <c r="J7" s="49"/>
      <c r="K7" s="49"/>
      <c r="L7" s="49"/>
      <c r="M7" s="49"/>
      <c r="N7" s="49">
        <f t="shared" si="0"/>
        <v>1</v>
      </c>
    </row>
    <row r="8" spans="1:14" s="41" customFormat="1" ht="12.75">
      <c r="A8" s="48" t="s">
        <v>290</v>
      </c>
      <c r="B8" s="49" t="s">
        <v>291</v>
      </c>
      <c r="C8" s="49"/>
      <c r="D8" s="49"/>
      <c r="E8" s="49"/>
      <c r="F8" s="49"/>
      <c r="G8" s="49"/>
      <c r="H8" s="49"/>
      <c r="I8" s="49"/>
      <c r="J8" s="49">
        <v>10</v>
      </c>
      <c r="K8" s="49"/>
      <c r="L8" s="49"/>
      <c r="M8" s="49"/>
      <c r="N8" s="49">
        <f t="shared" si="0"/>
        <v>1</v>
      </c>
    </row>
    <row r="9" spans="1:14" s="41" customFormat="1" ht="12.75">
      <c r="A9" s="48" t="s">
        <v>292</v>
      </c>
      <c r="B9" s="49" t="s">
        <v>293</v>
      </c>
      <c r="C9" s="49"/>
      <c r="D9" s="49"/>
      <c r="E9" s="49"/>
      <c r="F9" s="49">
        <v>1</v>
      </c>
      <c r="G9" s="49"/>
      <c r="H9" s="49"/>
      <c r="I9" s="49"/>
      <c r="J9" s="49"/>
      <c r="K9" s="49"/>
      <c r="L9" s="49"/>
      <c r="M9" s="49"/>
      <c r="N9" s="49">
        <f t="shared" si="0"/>
        <v>1</v>
      </c>
    </row>
    <row r="10" spans="1:14" s="41" customFormat="1" ht="12.75">
      <c r="A10" s="48" t="s">
        <v>294</v>
      </c>
      <c r="B10" s="49" t="s">
        <v>295</v>
      </c>
      <c r="C10" s="49"/>
      <c r="D10" s="49"/>
      <c r="E10" s="49"/>
      <c r="F10" s="49">
        <v>3</v>
      </c>
      <c r="G10" s="49"/>
      <c r="H10" s="49"/>
      <c r="I10" s="49"/>
      <c r="J10" s="49"/>
      <c r="K10" s="49"/>
      <c r="L10" s="49"/>
      <c r="M10" s="49"/>
      <c r="N10" s="49">
        <f t="shared" si="0"/>
        <v>1</v>
      </c>
    </row>
    <row r="11" spans="1:14" s="41" customFormat="1" ht="12.75">
      <c r="A11" s="48" t="s">
        <v>138</v>
      </c>
      <c r="B11" s="49" t="s">
        <v>296</v>
      </c>
      <c r="C11" s="49"/>
      <c r="D11" s="49"/>
      <c r="E11" s="49"/>
      <c r="F11" s="49"/>
      <c r="G11" s="49">
        <v>20</v>
      </c>
      <c r="H11" s="49"/>
      <c r="I11" s="49"/>
      <c r="J11" s="49"/>
      <c r="K11" s="49">
        <v>21</v>
      </c>
      <c r="L11" s="49"/>
      <c r="M11" s="49"/>
      <c r="N11" s="49">
        <f t="shared" si="0"/>
        <v>2</v>
      </c>
    </row>
    <row r="12" spans="1:14" s="41" customFormat="1" ht="12.75">
      <c r="A12" s="48" t="s">
        <v>297</v>
      </c>
      <c r="B12" s="49" t="s">
        <v>298</v>
      </c>
      <c r="C12" s="49"/>
      <c r="D12" s="49"/>
      <c r="E12" s="49">
        <v>7</v>
      </c>
      <c r="F12" s="49">
        <v>1</v>
      </c>
      <c r="G12" s="49"/>
      <c r="H12" s="49"/>
      <c r="I12" s="49"/>
      <c r="J12" s="49"/>
      <c r="K12" s="49"/>
      <c r="L12" s="49"/>
      <c r="M12" s="49"/>
      <c r="N12" s="49">
        <f t="shared" si="0"/>
        <v>2</v>
      </c>
    </row>
    <row r="13" spans="1:14" s="41" customFormat="1" ht="12.75">
      <c r="A13" s="48" t="s">
        <v>151</v>
      </c>
      <c r="B13" s="49" t="s">
        <v>299</v>
      </c>
      <c r="C13" s="49"/>
      <c r="D13" s="49"/>
      <c r="E13" s="49"/>
      <c r="F13" s="49">
        <v>16</v>
      </c>
      <c r="G13" s="49"/>
      <c r="H13" s="49"/>
      <c r="I13" s="49"/>
      <c r="J13" s="49"/>
      <c r="K13" s="49"/>
      <c r="L13" s="49"/>
      <c r="M13" s="49"/>
      <c r="N13" s="49">
        <f t="shared" si="0"/>
        <v>1</v>
      </c>
    </row>
    <row r="14" spans="1:14" s="41" customFormat="1" ht="12.75">
      <c r="A14" s="48" t="s">
        <v>300</v>
      </c>
      <c r="B14" s="49" t="s">
        <v>301</v>
      </c>
      <c r="C14" s="49"/>
      <c r="D14" s="49"/>
      <c r="E14" s="49"/>
      <c r="F14" s="49"/>
      <c r="G14" s="49"/>
      <c r="H14" s="49"/>
      <c r="I14" s="49"/>
      <c r="J14" s="49"/>
      <c r="K14" s="49">
        <v>13</v>
      </c>
      <c r="L14" s="49"/>
      <c r="M14" s="49">
        <v>15</v>
      </c>
      <c r="N14" s="49">
        <f t="shared" si="0"/>
        <v>2</v>
      </c>
    </row>
    <row r="15" spans="1:14" s="41" customFormat="1" ht="12.75">
      <c r="A15" s="48" t="s">
        <v>302</v>
      </c>
      <c r="B15" s="49" t="s">
        <v>303</v>
      </c>
      <c r="C15" s="49"/>
      <c r="D15" s="49"/>
      <c r="E15" s="49"/>
      <c r="F15" s="49">
        <v>13</v>
      </c>
      <c r="G15" s="49"/>
      <c r="H15" s="49"/>
      <c r="I15" s="49"/>
      <c r="J15" s="49"/>
      <c r="K15" s="49"/>
      <c r="L15" s="49"/>
      <c r="M15" s="49"/>
      <c r="N15" s="49">
        <f t="shared" si="0"/>
        <v>1</v>
      </c>
    </row>
    <row r="16" spans="1:14" s="41" customFormat="1" ht="12.75">
      <c r="A16" s="48" t="s">
        <v>172</v>
      </c>
      <c r="B16" s="49" t="s">
        <v>304</v>
      </c>
      <c r="C16" s="49"/>
      <c r="D16" s="49"/>
      <c r="E16" s="49"/>
      <c r="F16" s="49">
        <v>2</v>
      </c>
      <c r="G16" s="49"/>
      <c r="H16" s="49"/>
      <c r="I16" s="49"/>
      <c r="J16" s="49"/>
      <c r="K16" s="49"/>
      <c r="L16" s="49"/>
      <c r="M16" s="49"/>
      <c r="N16" s="49">
        <f t="shared" si="0"/>
        <v>1</v>
      </c>
    </row>
    <row r="17" spans="1:14" s="41" customFormat="1" ht="12.75">
      <c r="A17" s="48" t="s">
        <v>170</v>
      </c>
      <c r="B17" s="49" t="s">
        <v>305</v>
      </c>
      <c r="C17" s="49"/>
      <c r="D17" s="49"/>
      <c r="E17" s="49"/>
      <c r="F17" s="49">
        <v>9</v>
      </c>
      <c r="G17" s="49"/>
      <c r="H17" s="49"/>
      <c r="I17" s="49"/>
      <c r="J17" s="49"/>
      <c r="K17" s="49"/>
      <c r="L17" s="49"/>
      <c r="M17" s="49"/>
      <c r="N17" s="49">
        <f t="shared" si="0"/>
        <v>1</v>
      </c>
    </row>
    <row r="18" spans="1:14" s="41" customFormat="1" ht="12.75">
      <c r="A18" s="48" t="s">
        <v>306</v>
      </c>
      <c r="B18" s="49" t="s">
        <v>307</v>
      </c>
      <c r="C18" s="49"/>
      <c r="D18" s="49"/>
      <c r="E18" s="49"/>
      <c r="F18" s="49">
        <v>4</v>
      </c>
      <c r="G18" s="49"/>
      <c r="H18" s="49"/>
      <c r="I18" s="49"/>
      <c r="J18" s="49"/>
      <c r="K18" s="49"/>
      <c r="L18" s="49"/>
      <c r="M18" s="49"/>
      <c r="N18" s="49">
        <f t="shared" si="0"/>
        <v>1</v>
      </c>
    </row>
    <row r="19" spans="1:14" s="41" customFormat="1" ht="12.75">
      <c r="A19" s="48" t="s">
        <v>308</v>
      </c>
      <c r="B19" s="49" t="s">
        <v>309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>
        <v>3</v>
      </c>
      <c r="N19" s="49">
        <f t="shared" si="0"/>
        <v>1</v>
      </c>
    </row>
    <row r="20" spans="1:14" s="41" customFormat="1" ht="12.75">
      <c r="A20" s="48" t="s">
        <v>178</v>
      </c>
      <c r="B20" s="49" t="s">
        <v>310</v>
      </c>
      <c r="C20" s="49"/>
      <c r="D20" s="49"/>
      <c r="E20" s="49"/>
      <c r="F20" s="49">
        <v>3</v>
      </c>
      <c r="G20" s="49"/>
      <c r="H20" s="49"/>
      <c r="I20" s="49"/>
      <c r="J20" s="49"/>
      <c r="K20" s="49"/>
      <c r="L20" s="49"/>
      <c r="M20" s="49"/>
      <c r="N20" s="49">
        <f t="shared" si="0"/>
        <v>1</v>
      </c>
    </row>
    <row r="21" spans="1:14" s="41" customFormat="1" ht="12.75">
      <c r="A21" s="48" t="s">
        <v>311</v>
      </c>
      <c r="B21" s="49" t="s">
        <v>312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>
        <v>1</v>
      </c>
      <c r="N21" s="49">
        <f t="shared" si="0"/>
        <v>1</v>
      </c>
    </row>
    <row r="22" spans="1:14" s="41" customFormat="1" ht="12.75">
      <c r="A22" s="48" t="s">
        <v>201</v>
      </c>
      <c r="B22" s="49" t="s">
        <v>313</v>
      </c>
      <c r="C22" s="49"/>
      <c r="D22" s="49"/>
      <c r="E22" s="49"/>
      <c r="F22" s="49">
        <v>1</v>
      </c>
      <c r="G22" s="49"/>
      <c r="H22" s="49"/>
      <c r="I22" s="49"/>
      <c r="J22" s="49"/>
      <c r="K22" s="49"/>
      <c r="L22" s="49"/>
      <c r="M22" s="49"/>
      <c r="N22" s="49">
        <f t="shared" si="0"/>
        <v>1</v>
      </c>
    </row>
    <row r="23" spans="1:14" s="41" customFormat="1" ht="12.75">
      <c r="A23" s="48" t="s">
        <v>201</v>
      </c>
      <c r="B23" s="49" t="s">
        <v>314</v>
      </c>
      <c r="C23" s="49">
        <v>4</v>
      </c>
      <c r="D23" s="49"/>
      <c r="E23" s="49"/>
      <c r="F23" s="49">
        <v>6</v>
      </c>
      <c r="G23" s="49">
        <v>2</v>
      </c>
      <c r="H23" s="49"/>
      <c r="I23" s="49"/>
      <c r="J23" s="49"/>
      <c r="K23" s="49">
        <v>3</v>
      </c>
      <c r="L23" s="49"/>
      <c r="M23" s="49"/>
      <c r="N23" s="49">
        <f t="shared" si="0"/>
        <v>4</v>
      </c>
    </row>
    <row r="24" spans="1:14" s="41" customFormat="1" ht="12.75">
      <c r="A24" s="48" t="s">
        <v>207</v>
      </c>
      <c r="B24" s="49" t="s">
        <v>315</v>
      </c>
      <c r="C24" s="49"/>
      <c r="D24" s="49"/>
      <c r="E24" s="49"/>
      <c r="F24" s="49">
        <v>1</v>
      </c>
      <c r="G24" s="49"/>
      <c r="H24" s="49">
        <v>12</v>
      </c>
      <c r="I24" s="49"/>
      <c r="J24" s="49"/>
      <c r="K24" s="49"/>
      <c r="L24" s="49"/>
      <c r="M24" s="49"/>
      <c r="N24" s="49">
        <f t="shared" si="0"/>
        <v>2</v>
      </c>
    </row>
    <row r="25" spans="1:14" s="41" customFormat="1" ht="12.75">
      <c r="A25" s="48" t="s">
        <v>316</v>
      </c>
      <c r="B25" s="49" t="s">
        <v>317</v>
      </c>
      <c r="C25" s="49"/>
      <c r="D25" s="49"/>
      <c r="E25" s="49"/>
      <c r="F25" s="49">
        <v>7</v>
      </c>
      <c r="G25" s="49"/>
      <c r="H25" s="49"/>
      <c r="I25" s="49"/>
      <c r="J25" s="49"/>
      <c r="K25" s="49"/>
      <c r="L25" s="49"/>
      <c r="M25" s="49"/>
      <c r="N25" s="49">
        <f t="shared" si="0"/>
        <v>1</v>
      </c>
    </row>
    <row r="26" spans="1:14" s="41" customFormat="1" ht="12.75">
      <c r="A26" s="48" t="s">
        <v>211</v>
      </c>
      <c r="B26" s="49" t="s">
        <v>318</v>
      </c>
      <c r="C26" s="49"/>
      <c r="D26" s="49"/>
      <c r="E26" s="49"/>
      <c r="F26" s="49">
        <v>4</v>
      </c>
      <c r="G26" s="49"/>
      <c r="H26" s="49"/>
      <c r="I26" s="49"/>
      <c r="J26" s="49"/>
      <c r="K26" s="49"/>
      <c r="L26" s="49"/>
      <c r="M26" s="49"/>
      <c r="N26" s="49">
        <f t="shared" si="0"/>
        <v>1</v>
      </c>
    </row>
    <row r="27" spans="1:14" s="41" customFormat="1" ht="12.75">
      <c r="A27" s="48" t="s">
        <v>214</v>
      </c>
      <c r="B27" s="49" t="s">
        <v>319</v>
      </c>
      <c r="C27" s="49"/>
      <c r="D27" s="49"/>
      <c r="E27" s="49"/>
      <c r="F27" s="49">
        <v>8</v>
      </c>
      <c r="G27" s="49"/>
      <c r="H27" s="49"/>
      <c r="I27" s="49"/>
      <c r="J27" s="49"/>
      <c r="K27" s="49"/>
      <c r="L27" s="49"/>
      <c r="M27" s="49"/>
      <c r="N27" s="49">
        <f t="shared" si="0"/>
        <v>1</v>
      </c>
    </row>
    <row r="28" spans="1:14" s="41" customFormat="1" ht="12.75">
      <c r="A28" s="48" t="s">
        <v>214</v>
      </c>
      <c r="B28" s="49" t="s">
        <v>320</v>
      </c>
      <c r="C28" s="49"/>
      <c r="D28" s="49"/>
      <c r="E28" s="49"/>
      <c r="F28" s="49">
        <v>13</v>
      </c>
      <c r="G28" s="49"/>
      <c r="H28" s="49"/>
      <c r="I28" s="49"/>
      <c r="J28" s="49"/>
      <c r="K28" s="49"/>
      <c r="L28" s="49"/>
      <c r="M28" s="49"/>
      <c r="N28" s="49">
        <f t="shared" si="0"/>
        <v>1</v>
      </c>
    </row>
    <row r="29" spans="1:14" s="41" customFormat="1" ht="12.75">
      <c r="A29" s="48" t="s">
        <v>219</v>
      </c>
      <c r="B29" s="49" t="s">
        <v>321</v>
      </c>
      <c r="C29" s="49"/>
      <c r="D29" s="49"/>
      <c r="E29" s="49"/>
      <c r="F29" s="49"/>
      <c r="G29" s="49">
        <v>8</v>
      </c>
      <c r="H29" s="49"/>
      <c r="I29" s="49"/>
      <c r="J29" s="49"/>
      <c r="K29" s="49">
        <v>10</v>
      </c>
      <c r="L29" s="49"/>
      <c r="M29" s="49"/>
      <c r="N29" s="49">
        <f t="shared" si="0"/>
        <v>2</v>
      </c>
    </row>
    <row r="30" spans="1:14" s="41" customFormat="1" ht="12.75">
      <c r="A30" s="48" t="s">
        <v>322</v>
      </c>
      <c r="B30" s="49" t="s">
        <v>323</v>
      </c>
      <c r="C30" s="49"/>
      <c r="D30" s="49"/>
      <c r="E30" s="49"/>
      <c r="F30" s="49">
        <v>1</v>
      </c>
      <c r="G30" s="49">
        <v>12</v>
      </c>
      <c r="H30" s="49"/>
      <c r="I30" s="49"/>
      <c r="J30" s="49"/>
      <c r="K30" s="49"/>
      <c r="L30" s="49"/>
      <c r="M30" s="49"/>
      <c r="N30" s="49">
        <f t="shared" si="0"/>
        <v>2</v>
      </c>
    </row>
    <row r="31" spans="1:14" s="41" customFormat="1" ht="12.75">
      <c r="A31" s="48" t="s">
        <v>324</v>
      </c>
      <c r="B31" s="49" t="s">
        <v>325</v>
      </c>
      <c r="C31" s="49"/>
      <c r="D31" s="49"/>
      <c r="E31" s="49"/>
      <c r="F31" s="49">
        <v>5</v>
      </c>
      <c r="G31" s="49"/>
      <c r="H31" s="49"/>
      <c r="I31" s="49"/>
      <c r="J31" s="49"/>
      <c r="K31" s="49"/>
      <c r="L31" s="49"/>
      <c r="M31" s="49"/>
      <c r="N31" s="49">
        <f t="shared" si="0"/>
        <v>1</v>
      </c>
    </row>
    <row r="32" spans="1:14" s="41" customFormat="1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>
        <f t="shared" si="0"/>
        <v>0</v>
      </c>
    </row>
    <row r="33" spans="1:14" s="41" customFormat="1" ht="7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41" customFormat="1" ht="21" customHeight="1">
      <c r="A34" s="50"/>
      <c r="B34" s="49" t="s">
        <v>271</v>
      </c>
      <c r="C34" s="51">
        <f aca="true" t="shared" si="1" ref="C34:M34">COUNTA(C3:C33)</f>
        <v>1</v>
      </c>
      <c r="D34" s="51">
        <f t="shared" si="1"/>
        <v>1</v>
      </c>
      <c r="E34" s="51">
        <f t="shared" si="1"/>
        <v>1</v>
      </c>
      <c r="F34" s="51">
        <f t="shared" si="1"/>
        <v>23</v>
      </c>
      <c r="G34" s="51">
        <f t="shared" si="1"/>
        <v>4</v>
      </c>
      <c r="H34" s="51">
        <f t="shared" si="1"/>
        <v>1</v>
      </c>
      <c r="I34" s="51">
        <f t="shared" si="1"/>
        <v>1</v>
      </c>
      <c r="J34" s="51">
        <f t="shared" si="1"/>
        <v>1</v>
      </c>
      <c r="K34" s="51">
        <f t="shared" si="1"/>
        <v>4</v>
      </c>
      <c r="L34" s="51">
        <f t="shared" si="1"/>
        <v>1</v>
      </c>
      <c r="M34" s="51">
        <f t="shared" si="1"/>
        <v>4</v>
      </c>
      <c r="N34" s="51">
        <f>SUM(N3:N33)</f>
        <v>42</v>
      </c>
    </row>
    <row r="35" spans="1:15" s="41" customFormat="1" ht="12.75">
      <c r="A35" s="52"/>
      <c r="B35" s="41" t="s">
        <v>272</v>
      </c>
      <c r="N35" s="41">
        <v>59</v>
      </c>
      <c r="O35" s="53"/>
    </row>
    <row r="36" spans="3:14" s="54" customFormat="1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4" s="54" customFormat="1" ht="12.75">
      <c r="B37" s="41" t="s">
        <v>326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3:14" s="54" customFormat="1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3:14" s="54" customFormat="1" ht="12.7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3:14" s="54" customFormat="1" ht="12.7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3:14" s="54" customFormat="1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s="54" customFormat="1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4" s="54" customFormat="1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67" spans="3:14" s="54" customFormat="1" ht="12.7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</sheetData>
  <sheetProtection selectLockedCells="1" selectUnlockedCells="1"/>
  <mergeCells count="1">
    <mergeCell ref="A1:N1"/>
  </mergeCells>
  <printOptions horizontalCentered="1" verticalCentered="1"/>
  <pageMargins left="0.7597222222222222" right="0.8298611111111112" top="0.24027777777777778" bottom="0.2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7.57421875" style="41" customWidth="1"/>
    <col min="2" max="8" width="4.00390625" style="41" customWidth="1"/>
    <col min="9" max="9" width="5.140625" style="41" customWidth="1"/>
    <col min="10" max="10" width="4.00390625" style="41" customWidth="1"/>
    <col min="11" max="12" width="5.140625" style="41" customWidth="1"/>
    <col min="13" max="16384" width="9.140625" style="41" customWidth="1"/>
  </cols>
  <sheetData>
    <row r="1" spans="1:12" s="58" customFormat="1" ht="12.75">
      <c r="A1" s="55" t="s">
        <v>327</v>
      </c>
      <c r="B1" s="56"/>
      <c r="C1" s="56"/>
      <c r="D1" s="56"/>
      <c r="E1" s="56"/>
      <c r="F1" s="56"/>
      <c r="G1" s="56"/>
      <c r="H1" s="56"/>
      <c r="I1" s="57" t="s">
        <v>328</v>
      </c>
      <c r="J1" s="57"/>
      <c r="K1" s="57"/>
      <c r="L1" s="57"/>
    </row>
    <row r="2" spans="1:12" s="63" customFormat="1" ht="139.5" customHeight="1">
      <c r="A2" s="59">
        <v>2014</v>
      </c>
      <c r="B2" s="60" t="s">
        <v>329</v>
      </c>
      <c r="C2" s="60" t="s">
        <v>330</v>
      </c>
      <c r="D2" s="60" t="s">
        <v>331</v>
      </c>
      <c r="E2" s="60" t="s">
        <v>332</v>
      </c>
      <c r="F2" s="60" t="s">
        <v>333</v>
      </c>
      <c r="G2" s="60" t="s">
        <v>334</v>
      </c>
      <c r="H2" s="60" t="s">
        <v>335</v>
      </c>
      <c r="I2" s="61" t="s">
        <v>336</v>
      </c>
      <c r="J2" s="61" t="s">
        <v>337</v>
      </c>
      <c r="K2" s="61" t="s">
        <v>338</v>
      </c>
      <c r="L2" s="62" t="s">
        <v>339</v>
      </c>
    </row>
    <row r="3" spans="1:12" s="67" customFormat="1" ht="12.75">
      <c r="A3" s="64" t="s">
        <v>58</v>
      </c>
      <c r="B3" s="65"/>
      <c r="C3" s="65"/>
      <c r="D3" s="65"/>
      <c r="E3" s="65"/>
      <c r="F3" s="65"/>
      <c r="G3" s="65"/>
      <c r="H3" s="65"/>
      <c r="I3" s="66">
        <f>SUM(B3:H3)</f>
        <v>0</v>
      </c>
      <c r="J3" s="66"/>
      <c r="K3" s="66">
        <v>18</v>
      </c>
      <c r="L3" s="66">
        <f aca="true" t="shared" si="0" ref="L3:L61">SUM(I3:K3)</f>
        <v>18</v>
      </c>
    </row>
    <row r="4" spans="1:12" s="67" customFormat="1" ht="12.75">
      <c r="A4" s="64" t="s">
        <v>1</v>
      </c>
      <c r="B4" s="65"/>
      <c r="C4" s="65"/>
      <c r="D4" s="65"/>
      <c r="E4" s="65"/>
      <c r="F4" s="65">
        <v>1</v>
      </c>
      <c r="G4" s="65"/>
      <c r="H4" s="65"/>
      <c r="I4" s="66">
        <f aca="true" t="shared" si="1" ref="I4:I61">SUM(B4:H4)</f>
        <v>1</v>
      </c>
      <c r="J4" s="66"/>
      <c r="K4" s="66">
        <v>7</v>
      </c>
      <c r="L4" s="66">
        <f t="shared" si="0"/>
        <v>8</v>
      </c>
    </row>
    <row r="5" spans="1:12" s="67" customFormat="1" ht="12.75">
      <c r="A5" s="64" t="s">
        <v>2</v>
      </c>
      <c r="B5" s="65"/>
      <c r="C5" s="65"/>
      <c r="D5" s="65"/>
      <c r="E5" s="65">
        <v>1</v>
      </c>
      <c r="F5" s="65"/>
      <c r="G5" s="65"/>
      <c r="H5" s="65"/>
      <c r="I5" s="66">
        <f t="shared" si="1"/>
        <v>1</v>
      </c>
      <c r="J5" s="66"/>
      <c r="K5" s="66">
        <v>1</v>
      </c>
      <c r="L5" s="66">
        <f t="shared" si="0"/>
        <v>2</v>
      </c>
    </row>
    <row r="6" spans="1:12" s="67" customFormat="1" ht="12.75">
      <c r="A6" s="64" t="s">
        <v>3</v>
      </c>
      <c r="B6" s="65"/>
      <c r="C6" s="65"/>
      <c r="D6" s="65"/>
      <c r="E6" s="65"/>
      <c r="F6" s="65"/>
      <c r="G6" s="65">
        <v>2</v>
      </c>
      <c r="H6" s="65"/>
      <c r="I6" s="66">
        <f t="shared" si="1"/>
        <v>2</v>
      </c>
      <c r="J6" s="66"/>
      <c r="K6" s="66">
        <v>3</v>
      </c>
      <c r="L6" s="66">
        <f t="shared" si="0"/>
        <v>5</v>
      </c>
    </row>
    <row r="7" spans="1:12" s="67" customFormat="1" ht="12.75">
      <c r="A7" s="64" t="s">
        <v>4</v>
      </c>
      <c r="B7" s="65"/>
      <c r="C7" s="65">
        <v>1</v>
      </c>
      <c r="D7" s="65"/>
      <c r="E7" s="65">
        <v>3</v>
      </c>
      <c r="F7" s="65"/>
      <c r="G7" s="65"/>
      <c r="H7" s="65"/>
      <c r="I7" s="66">
        <f t="shared" si="1"/>
        <v>4</v>
      </c>
      <c r="J7" s="66">
        <v>1</v>
      </c>
      <c r="K7" s="66">
        <v>9</v>
      </c>
      <c r="L7" s="66">
        <f t="shared" si="0"/>
        <v>14</v>
      </c>
    </row>
    <row r="8" spans="1:12" s="67" customFormat="1" ht="12.75">
      <c r="A8" s="68" t="s">
        <v>5</v>
      </c>
      <c r="B8" s="65"/>
      <c r="C8" s="65">
        <v>1</v>
      </c>
      <c r="D8" s="65">
        <v>3</v>
      </c>
      <c r="E8" s="65"/>
      <c r="F8" s="65"/>
      <c r="G8" s="65"/>
      <c r="H8" s="65"/>
      <c r="I8" s="66">
        <f t="shared" si="1"/>
        <v>4</v>
      </c>
      <c r="J8" s="66"/>
      <c r="K8" s="66">
        <v>8</v>
      </c>
      <c r="L8" s="66">
        <f t="shared" si="0"/>
        <v>12</v>
      </c>
    </row>
    <row r="9" spans="1:12" s="67" customFormat="1" ht="12.75">
      <c r="A9" s="64" t="s">
        <v>6</v>
      </c>
      <c r="B9" s="65"/>
      <c r="C9" s="65"/>
      <c r="D9" s="65"/>
      <c r="E9" s="65"/>
      <c r="F9" s="65">
        <v>1</v>
      </c>
      <c r="G9" s="65"/>
      <c r="H9" s="65"/>
      <c r="I9" s="66">
        <f t="shared" si="1"/>
        <v>1</v>
      </c>
      <c r="J9" s="66"/>
      <c r="K9" s="66">
        <v>7</v>
      </c>
      <c r="L9" s="66">
        <f t="shared" si="0"/>
        <v>8</v>
      </c>
    </row>
    <row r="10" spans="1:12" s="67" customFormat="1" ht="12.75">
      <c r="A10" s="64" t="s">
        <v>7</v>
      </c>
      <c r="B10" s="65"/>
      <c r="C10" s="65"/>
      <c r="D10" s="65"/>
      <c r="E10" s="65"/>
      <c r="F10" s="65"/>
      <c r="G10" s="65"/>
      <c r="H10" s="65"/>
      <c r="I10" s="66">
        <f t="shared" si="1"/>
        <v>0</v>
      </c>
      <c r="J10" s="66"/>
      <c r="K10" s="66">
        <v>5</v>
      </c>
      <c r="L10" s="66">
        <f t="shared" si="0"/>
        <v>5</v>
      </c>
    </row>
    <row r="11" spans="1:12" s="67" customFormat="1" ht="12.75">
      <c r="A11" s="64" t="s">
        <v>8</v>
      </c>
      <c r="B11" s="65"/>
      <c r="C11" s="65"/>
      <c r="D11" s="65"/>
      <c r="E11" s="65">
        <v>1</v>
      </c>
      <c r="F11" s="65"/>
      <c r="G11" s="65"/>
      <c r="H11" s="65"/>
      <c r="I11" s="66">
        <f t="shared" si="1"/>
        <v>1</v>
      </c>
      <c r="J11" s="66"/>
      <c r="K11" s="66">
        <v>1</v>
      </c>
      <c r="L11" s="66">
        <f t="shared" si="0"/>
        <v>2</v>
      </c>
    </row>
    <row r="12" spans="1:12" s="67" customFormat="1" ht="12.75">
      <c r="A12" s="64" t="s">
        <v>9</v>
      </c>
      <c r="B12" s="65"/>
      <c r="C12" s="65"/>
      <c r="D12" s="65"/>
      <c r="E12" s="65"/>
      <c r="F12" s="65"/>
      <c r="G12" s="65"/>
      <c r="H12" s="65"/>
      <c r="I12" s="66">
        <f t="shared" si="1"/>
        <v>0</v>
      </c>
      <c r="J12" s="66"/>
      <c r="K12" s="66">
        <v>1</v>
      </c>
      <c r="L12" s="66">
        <f t="shared" si="0"/>
        <v>1</v>
      </c>
    </row>
    <row r="13" spans="1:12" s="67" customFormat="1" ht="12.75">
      <c r="A13" s="64" t="s">
        <v>10</v>
      </c>
      <c r="B13" s="65"/>
      <c r="C13" s="65"/>
      <c r="D13" s="65"/>
      <c r="E13" s="65">
        <v>2</v>
      </c>
      <c r="F13" s="65"/>
      <c r="G13" s="65"/>
      <c r="H13" s="65"/>
      <c r="I13" s="66">
        <f t="shared" si="1"/>
        <v>2</v>
      </c>
      <c r="J13" s="66"/>
      <c r="K13" s="66">
        <v>10</v>
      </c>
      <c r="L13" s="66">
        <f t="shared" si="0"/>
        <v>12</v>
      </c>
    </row>
    <row r="14" spans="1:12" s="67" customFormat="1" ht="12.75">
      <c r="A14" s="64" t="s">
        <v>11</v>
      </c>
      <c r="B14" s="65"/>
      <c r="C14" s="65"/>
      <c r="D14" s="65"/>
      <c r="E14" s="65">
        <v>1</v>
      </c>
      <c r="F14" s="65"/>
      <c r="G14" s="65"/>
      <c r="H14" s="65"/>
      <c r="I14" s="66">
        <f t="shared" si="1"/>
        <v>1</v>
      </c>
      <c r="J14" s="66">
        <v>1</v>
      </c>
      <c r="K14" s="66">
        <v>21</v>
      </c>
      <c r="L14" s="66">
        <f t="shared" si="0"/>
        <v>23</v>
      </c>
    </row>
    <row r="15" spans="1:12" s="67" customFormat="1" ht="12.75">
      <c r="A15" s="64" t="s">
        <v>12</v>
      </c>
      <c r="B15" s="65"/>
      <c r="C15" s="65"/>
      <c r="D15" s="65"/>
      <c r="E15" s="65">
        <v>2</v>
      </c>
      <c r="F15" s="65"/>
      <c r="G15" s="65"/>
      <c r="H15" s="65"/>
      <c r="I15" s="66">
        <f t="shared" si="1"/>
        <v>2</v>
      </c>
      <c r="J15" s="66"/>
      <c r="K15" s="66">
        <v>4</v>
      </c>
      <c r="L15" s="66">
        <f t="shared" si="0"/>
        <v>6</v>
      </c>
    </row>
    <row r="16" spans="1:12" s="67" customFormat="1" ht="12.75">
      <c r="A16" s="64" t="s">
        <v>13</v>
      </c>
      <c r="B16" s="65"/>
      <c r="C16" s="65"/>
      <c r="D16" s="65"/>
      <c r="E16" s="65">
        <v>1</v>
      </c>
      <c r="F16" s="65"/>
      <c r="G16" s="65"/>
      <c r="H16" s="65"/>
      <c r="I16" s="66">
        <f t="shared" si="1"/>
        <v>1</v>
      </c>
      <c r="J16" s="66"/>
      <c r="K16" s="66">
        <v>5</v>
      </c>
      <c r="L16" s="66">
        <f t="shared" si="0"/>
        <v>6</v>
      </c>
    </row>
    <row r="17" spans="1:12" s="67" customFormat="1" ht="12.75">
      <c r="A17" s="64" t="s">
        <v>14</v>
      </c>
      <c r="B17" s="65"/>
      <c r="C17" s="65"/>
      <c r="D17" s="65"/>
      <c r="E17" s="65"/>
      <c r="F17" s="65"/>
      <c r="G17" s="65"/>
      <c r="H17" s="65"/>
      <c r="I17" s="66">
        <f t="shared" si="1"/>
        <v>0</v>
      </c>
      <c r="J17" s="66"/>
      <c r="K17" s="66">
        <v>1</v>
      </c>
      <c r="L17" s="66">
        <f t="shared" si="0"/>
        <v>1</v>
      </c>
    </row>
    <row r="18" spans="1:12" s="67" customFormat="1" ht="12.75">
      <c r="A18" s="68" t="s">
        <v>340</v>
      </c>
      <c r="B18" s="65"/>
      <c r="C18" s="65"/>
      <c r="D18" s="65"/>
      <c r="E18" s="65"/>
      <c r="F18" s="65">
        <v>2</v>
      </c>
      <c r="G18" s="65">
        <v>1</v>
      </c>
      <c r="H18" s="65"/>
      <c r="I18" s="66">
        <f t="shared" si="1"/>
        <v>3</v>
      </c>
      <c r="J18" s="66"/>
      <c r="K18" s="66"/>
      <c r="L18" s="66">
        <f t="shared" si="0"/>
        <v>3</v>
      </c>
    </row>
    <row r="19" spans="1:12" s="67" customFormat="1" ht="12.75">
      <c r="A19" s="68" t="s">
        <v>15</v>
      </c>
      <c r="B19" s="65"/>
      <c r="C19" s="65"/>
      <c r="D19" s="65">
        <v>3</v>
      </c>
      <c r="E19" s="65"/>
      <c r="F19" s="65"/>
      <c r="G19" s="65"/>
      <c r="H19" s="65"/>
      <c r="I19" s="66">
        <f t="shared" si="1"/>
        <v>3</v>
      </c>
      <c r="J19" s="66"/>
      <c r="K19" s="66">
        <v>3</v>
      </c>
      <c r="L19" s="66">
        <f t="shared" si="0"/>
        <v>6</v>
      </c>
    </row>
    <row r="20" spans="1:12" s="67" customFormat="1" ht="12.75">
      <c r="A20" s="64" t="s">
        <v>16</v>
      </c>
      <c r="B20" s="65"/>
      <c r="C20" s="65"/>
      <c r="D20" s="65"/>
      <c r="E20" s="65"/>
      <c r="F20" s="65"/>
      <c r="G20" s="65">
        <v>1</v>
      </c>
      <c r="H20" s="65"/>
      <c r="I20" s="66">
        <f t="shared" si="1"/>
        <v>1</v>
      </c>
      <c r="J20" s="66"/>
      <c r="K20" s="66">
        <v>1</v>
      </c>
      <c r="L20" s="66">
        <f t="shared" si="0"/>
        <v>2</v>
      </c>
    </row>
    <row r="21" spans="1:12" s="67" customFormat="1" ht="12.75">
      <c r="A21" s="68" t="s">
        <v>17</v>
      </c>
      <c r="B21" s="65"/>
      <c r="C21" s="65"/>
      <c r="D21" s="65">
        <v>3</v>
      </c>
      <c r="E21" s="65"/>
      <c r="F21" s="65"/>
      <c r="G21" s="65"/>
      <c r="H21" s="65">
        <v>1</v>
      </c>
      <c r="I21" s="66">
        <f t="shared" si="1"/>
        <v>4</v>
      </c>
      <c r="J21" s="66"/>
      <c r="K21" s="66">
        <v>2</v>
      </c>
      <c r="L21" s="66">
        <f t="shared" si="0"/>
        <v>6</v>
      </c>
    </row>
    <row r="22" spans="1:12" s="67" customFormat="1" ht="12.75">
      <c r="A22" s="68" t="s">
        <v>18</v>
      </c>
      <c r="B22" s="65"/>
      <c r="C22" s="65"/>
      <c r="D22" s="65"/>
      <c r="E22" s="65"/>
      <c r="F22" s="65">
        <v>2</v>
      </c>
      <c r="G22" s="65">
        <v>1</v>
      </c>
      <c r="H22" s="65"/>
      <c r="I22" s="66">
        <f t="shared" si="1"/>
        <v>3</v>
      </c>
      <c r="J22" s="66"/>
      <c r="K22" s="66">
        <v>8</v>
      </c>
      <c r="L22" s="66">
        <f t="shared" si="0"/>
        <v>11</v>
      </c>
    </row>
    <row r="23" spans="1:12" s="67" customFormat="1" ht="12.75">
      <c r="A23" s="68" t="s">
        <v>19</v>
      </c>
      <c r="B23" s="65"/>
      <c r="C23" s="65"/>
      <c r="D23" s="65"/>
      <c r="E23" s="65"/>
      <c r="F23" s="65"/>
      <c r="G23" s="65"/>
      <c r="H23" s="65"/>
      <c r="I23" s="66">
        <f t="shared" si="1"/>
        <v>0</v>
      </c>
      <c r="J23" s="66"/>
      <c r="K23" s="66">
        <v>2</v>
      </c>
      <c r="L23" s="66">
        <f t="shared" si="0"/>
        <v>2</v>
      </c>
    </row>
    <row r="24" spans="1:12" s="67" customFormat="1" ht="12.75">
      <c r="A24" s="68" t="s">
        <v>20</v>
      </c>
      <c r="B24" s="65"/>
      <c r="C24" s="65"/>
      <c r="D24" s="65"/>
      <c r="E24" s="65">
        <v>3</v>
      </c>
      <c r="F24" s="65"/>
      <c r="G24" s="65"/>
      <c r="H24" s="65"/>
      <c r="I24" s="66">
        <f t="shared" si="1"/>
        <v>3</v>
      </c>
      <c r="J24" s="66"/>
      <c r="K24" s="66">
        <v>3</v>
      </c>
      <c r="L24" s="66">
        <f t="shared" si="0"/>
        <v>6</v>
      </c>
    </row>
    <row r="25" spans="1:12" s="67" customFormat="1" ht="12.75">
      <c r="A25" s="68" t="s">
        <v>21</v>
      </c>
      <c r="B25" s="65"/>
      <c r="C25" s="65"/>
      <c r="D25" s="65"/>
      <c r="E25" s="65"/>
      <c r="F25" s="65"/>
      <c r="G25" s="65"/>
      <c r="H25" s="65"/>
      <c r="I25" s="66">
        <f t="shared" si="1"/>
        <v>0</v>
      </c>
      <c r="J25" s="66"/>
      <c r="K25" s="66">
        <v>12</v>
      </c>
      <c r="L25" s="66">
        <f t="shared" si="0"/>
        <v>12</v>
      </c>
    </row>
    <row r="26" spans="1:12" s="67" customFormat="1" ht="12.75">
      <c r="A26" s="68" t="s">
        <v>22</v>
      </c>
      <c r="B26" s="65">
        <v>1</v>
      </c>
      <c r="C26" s="65">
        <v>1</v>
      </c>
      <c r="D26" s="65">
        <v>2</v>
      </c>
      <c r="E26" s="65"/>
      <c r="F26" s="65"/>
      <c r="G26" s="65"/>
      <c r="H26" s="65"/>
      <c r="I26" s="66">
        <f t="shared" si="1"/>
        <v>4</v>
      </c>
      <c r="J26" s="66">
        <v>1</v>
      </c>
      <c r="K26" s="66">
        <v>7</v>
      </c>
      <c r="L26" s="66">
        <f t="shared" si="0"/>
        <v>12</v>
      </c>
    </row>
    <row r="27" spans="1:12" s="67" customFormat="1" ht="12.75">
      <c r="A27" s="68" t="s">
        <v>23</v>
      </c>
      <c r="B27" s="65">
        <v>1</v>
      </c>
      <c r="C27" s="65">
        <v>1</v>
      </c>
      <c r="D27" s="65">
        <v>4</v>
      </c>
      <c r="E27" s="65"/>
      <c r="F27" s="65"/>
      <c r="G27" s="65"/>
      <c r="H27" s="65"/>
      <c r="I27" s="66">
        <f t="shared" si="1"/>
        <v>6</v>
      </c>
      <c r="J27" s="66">
        <v>23</v>
      </c>
      <c r="K27" s="66">
        <v>15</v>
      </c>
      <c r="L27" s="66">
        <f t="shared" si="0"/>
        <v>44</v>
      </c>
    </row>
    <row r="28" spans="1:12" s="67" customFormat="1" ht="12.75">
      <c r="A28" s="64" t="s">
        <v>24</v>
      </c>
      <c r="B28" s="65"/>
      <c r="C28" s="65"/>
      <c r="D28" s="65"/>
      <c r="E28" s="65">
        <v>3</v>
      </c>
      <c r="F28" s="65"/>
      <c r="G28" s="65"/>
      <c r="H28" s="65"/>
      <c r="I28" s="66">
        <f t="shared" si="1"/>
        <v>3</v>
      </c>
      <c r="J28" s="66"/>
      <c r="K28" s="66">
        <v>2</v>
      </c>
      <c r="L28" s="66">
        <f t="shared" si="0"/>
        <v>5</v>
      </c>
    </row>
    <row r="29" spans="1:12" s="67" customFormat="1" ht="12.75">
      <c r="A29" s="64" t="s">
        <v>25</v>
      </c>
      <c r="B29" s="65"/>
      <c r="C29" s="65"/>
      <c r="D29" s="65">
        <v>2</v>
      </c>
      <c r="E29" s="65"/>
      <c r="F29" s="65"/>
      <c r="G29" s="65"/>
      <c r="H29" s="65"/>
      <c r="I29" s="66">
        <f t="shared" si="1"/>
        <v>2</v>
      </c>
      <c r="J29" s="66"/>
      <c r="K29" s="66">
        <v>4</v>
      </c>
      <c r="L29" s="66">
        <f t="shared" si="0"/>
        <v>6</v>
      </c>
    </row>
    <row r="30" spans="1:12" s="67" customFormat="1" ht="12.75">
      <c r="A30" s="64" t="s">
        <v>26</v>
      </c>
      <c r="B30" s="65"/>
      <c r="C30" s="65"/>
      <c r="D30" s="65"/>
      <c r="E30" s="65"/>
      <c r="F30" s="65"/>
      <c r="G30" s="65"/>
      <c r="H30" s="65"/>
      <c r="I30" s="66">
        <f t="shared" si="1"/>
        <v>0</v>
      </c>
      <c r="J30" s="66"/>
      <c r="K30" s="66">
        <v>3</v>
      </c>
      <c r="L30" s="66">
        <f t="shared" si="0"/>
        <v>3</v>
      </c>
    </row>
    <row r="31" spans="1:12" s="67" customFormat="1" ht="12.75">
      <c r="A31" s="64" t="s">
        <v>341</v>
      </c>
      <c r="B31" s="65"/>
      <c r="C31" s="65"/>
      <c r="D31" s="65"/>
      <c r="E31" s="65"/>
      <c r="F31" s="65">
        <v>1</v>
      </c>
      <c r="G31" s="65"/>
      <c r="H31" s="65"/>
      <c r="I31" s="66">
        <f t="shared" si="1"/>
        <v>1</v>
      </c>
      <c r="J31" s="66"/>
      <c r="K31" s="66">
        <v>2</v>
      </c>
      <c r="L31" s="66">
        <f t="shared" si="0"/>
        <v>3</v>
      </c>
    </row>
    <row r="32" spans="1:12" s="67" customFormat="1" ht="12.75">
      <c r="A32" s="64" t="s">
        <v>28</v>
      </c>
      <c r="B32" s="65"/>
      <c r="C32" s="65"/>
      <c r="D32" s="65"/>
      <c r="E32" s="65"/>
      <c r="F32" s="65"/>
      <c r="G32" s="65"/>
      <c r="H32" s="65"/>
      <c r="I32" s="66">
        <f t="shared" si="1"/>
        <v>0</v>
      </c>
      <c r="J32" s="66"/>
      <c r="K32" s="66">
        <v>5</v>
      </c>
      <c r="L32" s="66">
        <f t="shared" si="0"/>
        <v>5</v>
      </c>
    </row>
    <row r="33" spans="1:12" s="67" customFormat="1" ht="12.75">
      <c r="A33" s="64" t="s">
        <v>29</v>
      </c>
      <c r="B33" s="65">
        <v>1</v>
      </c>
      <c r="C33" s="65">
        <v>1</v>
      </c>
      <c r="D33" s="65">
        <v>1</v>
      </c>
      <c r="E33" s="65"/>
      <c r="F33" s="65"/>
      <c r="G33" s="65"/>
      <c r="H33" s="65"/>
      <c r="I33" s="66">
        <f t="shared" si="1"/>
        <v>3</v>
      </c>
      <c r="J33" s="66"/>
      <c r="K33" s="66">
        <v>6</v>
      </c>
      <c r="L33" s="66">
        <f t="shared" si="0"/>
        <v>9</v>
      </c>
    </row>
    <row r="34" spans="1:12" s="67" customFormat="1" ht="12.75">
      <c r="A34" s="64" t="s">
        <v>30</v>
      </c>
      <c r="B34" s="65"/>
      <c r="C34" s="65"/>
      <c r="D34" s="65"/>
      <c r="E34" s="65"/>
      <c r="F34" s="65"/>
      <c r="G34" s="65"/>
      <c r="H34" s="65"/>
      <c r="I34" s="66">
        <f t="shared" si="1"/>
        <v>0</v>
      </c>
      <c r="J34" s="66"/>
      <c r="K34" s="66">
        <v>5</v>
      </c>
      <c r="L34" s="66">
        <f t="shared" si="0"/>
        <v>5</v>
      </c>
    </row>
    <row r="35" spans="1:12" s="67" customFormat="1" ht="12.75">
      <c r="A35" s="64" t="s">
        <v>342</v>
      </c>
      <c r="B35" s="65"/>
      <c r="C35" s="65"/>
      <c r="D35" s="65">
        <v>3</v>
      </c>
      <c r="E35" s="65"/>
      <c r="F35" s="65"/>
      <c r="G35" s="65"/>
      <c r="H35" s="65"/>
      <c r="I35" s="66">
        <f t="shared" si="1"/>
        <v>3</v>
      </c>
      <c r="J35" s="66"/>
      <c r="K35" s="66">
        <v>7</v>
      </c>
      <c r="L35" s="66">
        <f t="shared" si="0"/>
        <v>10</v>
      </c>
    </row>
    <row r="36" spans="1:12" s="67" customFormat="1" ht="12.75">
      <c r="A36" s="64" t="s">
        <v>343</v>
      </c>
      <c r="B36" s="65"/>
      <c r="C36" s="65"/>
      <c r="D36" s="65"/>
      <c r="E36" s="65">
        <v>1</v>
      </c>
      <c r="F36" s="65">
        <v>2</v>
      </c>
      <c r="G36" s="65"/>
      <c r="H36" s="65"/>
      <c r="I36" s="66">
        <f t="shared" si="1"/>
        <v>3</v>
      </c>
      <c r="J36" s="66"/>
      <c r="K36" s="66"/>
      <c r="L36" s="66">
        <f t="shared" si="0"/>
        <v>3</v>
      </c>
    </row>
    <row r="37" spans="1:12" s="67" customFormat="1" ht="12.75">
      <c r="A37" s="64" t="s">
        <v>32</v>
      </c>
      <c r="B37" s="65"/>
      <c r="C37" s="65"/>
      <c r="D37" s="65">
        <v>2</v>
      </c>
      <c r="E37" s="65"/>
      <c r="F37" s="65"/>
      <c r="G37" s="65"/>
      <c r="H37" s="65"/>
      <c r="I37" s="66">
        <f t="shared" si="1"/>
        <v>2</v>
      </c>
      <c r="J37" s="66"/>
      <c r="K37" s="66">
        <v>5</v>
      </c>
      <c r="L37" s="66">
        <f t="shared" si="0"/>
        <v>7</v>
      </c>
    </row>
    <row r="38" spans="1:12" s="67" customFormat="1" ht="12.75">
      <c r="A38" s="64" t="s">
        <v>33</v>
      </c>
      <c r="B38" s="65"/>
      <c r="C38" s="65">
        <v>1</v>
      </c>
      <c r="D38" s="65">
        <v>3</v>
      </c>
      <c r="E38" s="65"/>
      <c r="F38" s="65"/>
      <c r="G38" s="65"/>
      <c r="H38" s="65">
        <v>1</v>
      </c>
      <c r="I38" s="66">
        <f t="shared" si="1"/>
        <v>5</v>
      </c>
      <c r="J38" s="66">
        <v>4</v>
      </c>
      <c r="K38" s="66">
        <v>7</v>
      </c>
      <c r="L38" s="66">
        <f t="shared" si="0"/>
        <v>16</v>
      </c>
    </row>
    <row r="39" spans="1:12" s="67" customFormat="1" ht="12.75">
      <c r="A39" s="64" t="s">
        <v>34</v>
      </c>
      <c r="B39" s="65"/>
      <c r="C39" s="65"/>
      <c r="D39" s="65">
        <v>3</v>
      </c>
      <c r="E39" s="65"/>
      <c r="F39" s="65"/>
      <c r="G39" s="65"/>
      <c r="H39" s="65"/>
      <c r="I39" s="66">
        <f t="shared" si="1"/>
        <v>3</v>
      </c>
      <c r="J39" s="66"/>
      <c r="K39" s="66">
        <v>3</v>
      </c>
      <c r="L39" s="66">
        <f t="shared" si="0"/>
        <v>6</v>
      </c>
    </row>
    <row r="40" spans="1:12" s="67" customFormat="1" ht="14.25" customHeight="1">
      <c r="A40" s="64" t="s">
        <v>35</v>
      </c>
      <c r="B40" s="65"/>
      <c r="C40" s="65"/>
      <c r="D40" s="65"/>
      <c r="E40" s="65">
        <v>1</v>
      </c>
      <c r="F40" s="65"/>
      <c r="G40" s="65"/>
      <c r="H40" s="65"/>
      <c r="I40" s="66">
        <f t="shared" si="1"/>
        <v>1</v>
      </c>
      <c r="J40" s="66"/>
      <c r="K40" s="66">
        <v>5</v>
      </c>
      <c r="L40" s="66">
        <f t="shared" si="0"/>
        <v>6</v>
      </c>
    </row>
    <row r="41" spans="1:12" s="67" customFormat="1" ht="14.25" customHeight="1">
      <c r="A41" s="64" t="s">
        <v>36</v>
      </c>
      <c r="B41" s="65"/>
      <c r="C41" s="65"/>
      <c r="D41" s="65"/>
      <c r="E41" s="65"/>
      <c r="F41" s="65"/>
      <c r="G41" s="65">
        <v>1</v>
      </c>
      <c r="H41" s="65"/>
      <c r="I41" s="66">
        <f t="shared" si="1"/>
        <v>1</v>
      </c>
      <c r="J41" s="66"/>
      <c r="K41" s="66">
        <v>1</v>
      </c>
      <c r="L41" s="66">
        <f t="shared" si="0"/>
        <v>2</v>
      </c>
    </row>
    <row r="42" spans="1:12" s="67" customFormat="1" ht="14.25" customHeight="1">
      <c r="A42" s="64" t="s">
        <v>37</v>
      </c>
      <c r="B42" s="65"/>
      <c r="C42" s="65"/>
      <c r="D42" s="65"/>
      <c r="E42" s="65"/>
      <c r="F42" s="65">
        <v>1</v>
      </c>
      <c r="G42" s="65">
        <v>1</v>
      </c>
      <c r="H42" s="65"/>
      <c r="I42" s="66">
        <f t="shared" si="1"/>
        <v>2</v>
      </c>
      <c r="J42" s="66"/>
      <c r="K42" s="66">
        <v>3</v>
      </c>
      <c r="L42" s="66">
        <f t="shared" si="0"/>
        <v>5</v>
      </c>
    </row>
    <row r="43" spans="1:12" s="67" customFormat="1" ht="12.75">
      <c r="A43" s="64" t="s">
        <v>38</v>
      </c>
      <c r="B43" s="65"/>
      <c r="C43" s="65"/>
      <c r="D43" s="65"/>
      <c r="E43" s="65"/>
      <c r="F43" s="65"/>
      <c r="G43" s="65"/>
      <c r="H43" s="65"/>
      <c r="I43" s="66">
        <f t="shared" si="1"/>
        <v>0</v>
      </c>
      <c r="J43" s="66"/>
      <c r="K43" s="66">
        <v>2</v>
      </c>
      <c r="L43" s="66">
        <f t="shared" si="0"/>
        <v>2</v>
      </c>
    </row>
    <row r="44" spans="1:12" s="67" customFormat="1" ht="12.75">
      <c r="A44" s="64" t="s">
        <v>39</v>
      </c>
      <c r="B44" s="65"/>
      <c r="C44" s="65">
        <v>1</v>
      </c>
      <c r="D44" s="65">
        <v>4</v>
      </c>
      <c r="E44" s="65"/>
      <c r="F44" s="65"/>
      <c r="G44" s="65"/>
      <c r="H44" s="65">
        <v>1</v>
      </c>
      <c r="I44" s="66">
        <f t="shared" si="1"/>
        <v>6</v>
      </c>
      <c r="J44" s="66"/>
      <c r="K44" s="66">
        <v>20</v>
      </c>
      <c r="L44" s="66">
        <f t="shared" si="0"/>
        <v>26</v>
      </c>
    </row>
    <row r="45" spans="1:12" s="67" customFormat="1" ht="12.75">
      <c r="A45" s="64" t="s">
        <v>42</v>
      </c>
      <c r="B45" s="65"/>
      <c r="C45" s="65"/>
      <c r="D45" s="65">
        <v>3</v>
      </c>
      <c r="E45" s="65"/>
      <c r="F45" s="65"/>
      <c r="G45" s="65"/>
      <c r="H45" s="65"/>
      <c r="I45" s="66">
        <f t="shared" si="1"/>
        <v>3</v>
      </c>
      <c r="J45" s="66">
        <v>1</v>
      </c>
      <c r="K45" s="66">
        <v>3</v>
      </c>
      <c r="L45" s="66">
        <f t="shared" si="0"/>
        <v>7</v>
      </c>
    </row>
    <row r="46" spans="1:12" s="67" customFormat="1" ht="12.75">
      <c r="A46" s="64" t="s">
        <v>40</v>
      </c>
      <c r="B46" s="65"/>
      <c r="C46" s="65"/>
      <c r="D46" s="65">
        <v>2</v>
      </c>
      <c r="E46" s="65"/>
      <c r="F46" s="65"/>
      <c r="G46" s="65"/>
      <c r="H46" s="65"/>
      <c r="I46" s="66">
        <f t="shared" si="1"/>
        <v>2</v>
      </c>
      <c r="J46" s="66">
        <v>1</v>
      </c>
      <c r="K46" s="66">
        <v>10</v>
      </c>
      <c r="L46" s="66">
        <f t="shared" si="0"/>
        <v>13</v>
      </c>
    </row>
    <row r="47" spans="1:12" s="67" customFormat="1" ht="12.75">
      <c r="A47" s="64" t="s">
        <v>43</v>
      </c>
      <c r="B47" s="65"/>
      <c r="C47" s="65"/>
      <c r="D47" s="65"/>
      <c r="E47" s="65"/>
      <c r="F47" s="65"/>
      <c r="G47" s="65"/>
      <c r="H47" s="65"/>
      <c r="I47" s="66">
        <f t="shared" si="1"/>
        <v>0</v>
      </c>
      <c r="J47" s="66"/>
      <c r="K47" s="66">
        <v>1</v>
      </c>
      <c r="L47" s="66">
        <f t="shared" si="0"/>
        <v>1</v>
      </c>
    </row>
    <row r="48" spans="1:12" s="67" customFormat="1" ht="12.75">
      <c r="A48" s="64" t="s">
        <v>41</v>
      </c>
      <c r="B48" s="65"/>
      <c r="C48" s="65"/>
      <c r="D48" s="65"/>
      <c r="E48" s="65">
        <v>1</v>
      </c>
      <c r="F48" s="65"/>
      <c r="G48" s="65"/>
      <c r="H48" s="65"/>
      <c r="I48" s="66">
        <f t="shared" si="1"/>
        <v>1</v>
      </c>
      <c r="J48" s="66"/>
      <c r="K48" s="66">
        <v>3</v>
      </c>
      <c r="L48" s="66">
        <f t="shared" si="0"/>
        <v>4</v>
      </c>
    </row>
    <row r="49" spans="1:12" s="67" customFormat="1" ht="12.75">
      <c r="A49" s="64" t="s">
        <v>44</v>
      </c>
      <c r="B49" s="65"/>
      <c r="C49" s="65"/>
      <c r="D49" s="65"/>
      <c r="E49" s="65"/>
      <c r="F49" s="65"/>
      <c r="G49" s="65"/>
      <c r="H49" s="65"/>
      <c r="I49" s="66">
        <f t="shared" si="1"/>
        <v>0</v>
      </c>
      <c r="J49" s="66"/>
      <c r="K49" s="66">
        <v>2</v>
      </c>
      <c r="L49" s="66">
        <f t="shared" si="0"/>
        <v>2</v>
      </c>
    </row>
    <row r="50" spans="1:12" s="67" customFormat="1" ht="12.75">
      <c r="A50" s="64" t="s">
        <v>45</v>
      </c>
      <c r="B50" s="65"/>
      <c r="C50" s="65"/>
      <c r="D50" s="65"/>
      <c r="E50" s="65">
        <v>1</v>
      </c>
      <c r="F50" s="65">
        <v>1</v>
      </c>
      <c r="G50" s="65">
        <v>1</v>
      </c>
      <c r="H50" s="65"/>
      <c r="I50" s="66">
        <f t="shared" si="1"/>
        <v>3</v>
      </c>
      <c r="J50" s="66"/>
      <c r="K50" s="66">
        <v>8</v>
      </c>
      <c r="L50" s="66">
        <f t="shared" si="0"/>
        <v>11</v>
      </c>
    </row>
    <row r="51" spans="1:12" s="67" customFormat="1" ht="12.75">
      <c r="A51" s="64" t="s">
        <v>279</v>
      </c>
      <c r="B51" s="65"/>
      <c r="C51" s="65"/>
      <c r="D51" s="65"/>
      <c r="E51" s="65"/>
      <c r="F51" s="65"/>
      <c r="G51" s="65">
        <v>2</v>
      </c>
      <c r="H51" s="65"/>
      <c r="I51" s="66">
        <f t="shared" si="1"/>
        <v>2</v>
      </c>
      <c r="J51" s="66">
        <v>1</v>
      </c>
      <c r="K51" s="66"/>
      <c r="L51" s="66">
        <f t="shared" si="0"/>
        <v>3</v>
      </c>
    </row>
    <row r="52" spans="1:12" s="67" customFormat="1" ht="12.75">
      <c r="A52" s="64" t="s">
        <v>46</v>
      </c>
      <c r="B52" s="65"/>
      <c r="C52" s="65"/>
      <c r="D52" s="65"/>
      <c r="E52" s="65">
        <v>1</v>
      </c>
      <c r="F52" s="65"/>
      <c r="G52" s="65"/>
      <c r="H52" s="65"/>
      <c r="I52" s="66">
        <f t="shared" si="1"/>
        <v>1</v>
      </c>
      <c r="J52" s="66"/>
      <c r="K52" s="66">
        <v>1</v>
      </c>
      <c r="L52" s="66">
        <f t="shared" si="0"/>
        <v>2</v>
      </c>
    </row>
    <row r="53" spans="1:12" s="67" customFormat="1" ht="12.75">
      <c r="A53" s="64" t="s">
        <v>344</v>
      </c>
      <c r="B53" s="65"/>
      <c r="C53" s="65">
        <v>1</v>
      </c>
      <c r="D53" s="65"/>
      <c r="E53" s="65"/>
      <c r="F53" s="65"/>
      <c r="G53" s="65"/>
      <c r="H53" s="65"/>
      <c r="I53" s="66">
        <f t="shared" si="1"/>
        <v>1</v>
      </c>
      <c r="J53" s="66"/>
      <c r="K53" s="66"/>
      <c r="L53" s="66">
        <f t="shared" si="0"/>
        <v>1</v>
      </c>
    </row>
    <row r="54" spans="1:12" s="67" customFormat="1" ht="12.75">
      <c r="A54" s="64" t="s">
        <v>47</v>
      </c>
      <c r="B54" s="65"/>
      <c r="C54" s="65"/>
      <c r="D54" s="65"/>
      <c r="E54" s="65"/>
      <c r="F54" s="65"/>
      <c r="G54" s="65"/>
      <c r="H54" s="65"/>
      <c r="I54" s="66">
        <f t="shared" si="1"/>
        <v>0</v>
      </c>
      <c r="J54" s="66"/>
      <c r="K54" s="66">
        <v>1</v>
      </c>
      <c r="L54" s="66">
        <f t="shared" si="0"/>
        <v>1</v>
      </c>
    </row>
    <row r="55" spans="1:12" s="67" customFormat="1" ht="12.75">
      <c r="A55" s="64" t="s">
        <v>48</v>
      </c>
      <c r="B55" s="65"/>
      <c r="C55" s="65"/>
      <c r="D55" s="65"/>
      <c r="E55" s="65">
        <v>4</v>
      </c>
      <c r="F55" s="65"/>
      <c r="G55" s="65"/>
      <c r="H55" s="65"/>
      <c r="I55" s="66">
        <f t="shared" si="1"/>
        <v>4</v>
      </c>
      <c r="J55" s="66"/>
      <c r="K55" s="66">
        <v>6</v>
      </c>
      <c r="L55" s="66">
        <f t="shared" si="0"/>
        <v>10</v>
      </c>
    </row>
    <row r="56" spans="1:12" s="67" customFormat="1" ht="12.75">
      <c r="A56" s="64" t="s">
        <v>49</v>
      </c>
      <c r="B56" s="65"/>
      <c r="C56" s="65"/>
      <c r="D56" s="65"/>
      <c r="E56" s="65"/>
      <c r="F56" s="65">
        <v>1</v>
      </c>
      <c r="G56" s="65"/>
      <c r="H56" s="65"/>
      <c r="I56" s="66">
        <f t="shared" si="1"/>
        <v>1</v>
      </c>
      <c r="J56" s="66"/>
      <c r="K56" s="66">
        <v>1</v>
      </c>
      <c r="L56" s="66">
        <f t="shared" si="0"/>
        <v>2</v>
      </c>
    </row>
    <row r="57" spans="1:12" s="67" customFormat="1" ht="12.75">
      <c r="A57" s="68" t="s">
        <v>50</v>
      </c>
      <c r="B57" s="65"/>
      <c r="C57" s="65">
        <v>1</v>
      </c>
      <c r="D57" s="65"/>
      <c r="E57" s="65">
        <v>2</v>
      </c>
      <c r="F57" s="65"/>
      <c r="G57" s="65"/>
      <c r="H57" s="65"/>
      <c r="I57" s="66">
        <f t="shared" si="1"/>
        <v>3</v>
      </c>
      <c r="J57" s="66"/>
      <c r="K57" s="66">
        <v>9</v>
      </c>
      <c r="L57" s="66">
        <f t="shared" si="0"/>
        <v>12</v>
      </c>
    </row>
    <row r="58" spans="1:12" s="67" customFormat="1" ht="14.25" customHeight="1">
      <c r="A58" s="68" t="s">
        <v>51</v>
      </c>
      <c r="B58" s="65"/>
      <c r="C58" s="65">
        <v>1</v>
      </c>
      <c r="D58" s="65">
        <v>3</v>
      </c>
      <c r="E58" s="65"/>
      <c r="F58" s="65"/>
      <c r="G58" s="65"/>
      <c r="H58" s="65">
        <v>1</v>
      </c>
      <c r="I58" s="66">
        <f t="shared" si="1"/>
        <v>5</v>
      </c>
      <c r="J58" s="66"/>
      <c r="K58" s="66">
        <v>6</v>
      </c>
      <c r="L58" s="66">
        <f t="shared" si="0"/>
        <v>11</v>
      </c>
    </row>
    <row r="59" spans="1:12" s="67" customFormat="1" ht="14.25" customHeight="1">
      <c r="A59" s="64" t="s">
        <v>52</v>
      </c>
      <c r="B59" s="65"/>
      <c r="C59" s="65">
        <v>1</v>
      </c>
      <c r="D59" s="65">
        <v>3</v>
      </c>
      <c r="E59" s="65"/>
      <c r="F59" s="65"/>
      <c r="G59" s="65"/>
      <c r="H59" s="65"/>
      <c r="I59" s="66">
        <f t="shared" si="1"/>
        <v>4</v>
      </c>
      <c r="J59" s="66">
        <v>4</v>
      </c>
      <c r="K59" s="66">
        <v>11</v>
      </c>
      <c r="L59" s="66">
        <f t="shared" si="0"/>
        <v>19</v>
      </c>
    </row>
    <row r="60" spans="1:12" s="67" customFormat="1" ht="14.25" customHeight="1">
      <c r="A60" s="64" t="s">
        <v>280</v>
      </c>
      <c r="B60" s="65"/>
      <c r="C60" s="65"/>
      <c r="D60" s="65"/>
      <c r="E60" s="65"/>
      <c r="F60" s="65"/>
      <c r="G60" s="65"/>
      <c r="H60" s="65"/>
      <c r="I60" s="66">
        <f t="shared" si="1"/>
        <v>0</v>
      </c>
      <c r="J60" s="66">
        <v>1</v>
      </c>
      <c r="K60" s="66"/>
      <c r="L60" s="66">
        <f t="shared" si="0"/>
        <v>1</v>
      </c>
    </row>
    <row r="61" spans="1:12" s="67" customFormat="1" ht="14.25" customHeight="1">
      <c r="A61" s="64" t="s">
        <v>345</v>
      </c>
      <c r="B61" s="65"/>
      <c r="C61" s="65"/>
      <c r="D61" s="65"/>
      <c r="E61" s="65"/>
      <c r="F61" s="65"/>
      <c r="G61" s="65">
        <v>3</v>
      </c>
      <c r="H61" s="65"/>
      <c r="I61" s="66">
        <f t="shared" si="1"/>
        <v>3</v>
      </c>
      <c r="J61" s="66"/>
      <c r="K61" s="66">
        <v>3</v>
      </c>
      <c r="L61" s="66">
        <f t="shared" si="0"/>
        <v>6</v>
      </c>
    </row>
    <row r="62" spans="1:12" s="67" customFormat="1" ht="12.75">
      <c r="A62" s="64" t="s">
        <v>346</v>
      </c>
      <c r="B62" s="65"/>
      <c r="C62" s="65"/>
      <c r="D62" s="65"/>
      <c r="E62" s="65">
        <v>1</v>
      </c>
      <c r="F62" s="65"/>
      <c r="G62" s="65"/>
      <c r="H62" s="65"/>
      <c r="I62" s="66">
        <f aca="true" t="shared" si="2" ref="I62:I67">SUM(B62:H62)</f>
        <v>1</v>
      </c>
      <c r="J62" s="66"/>
      <c r="K62" s="66"/>
      <c r="L62" s="66">
        <f aca="true" t="shared" si="3" ref="L62:L68">SUM(I62:K62)</f>
        <v>1</v>
      </c>
    </row>
    <row r="63" spans="1:12" s="67" customFormat="1" ht="12.75">
      <c r="A63" s="64" t="s">
        <v>54</v>
      </c>
      <c r="B63" s="65"/>
      <c r="C63" s="65"/>
      <c r="D63" s="65">
        <v>3</v>
      </c>
      <c r="E63" s="65"/>
      <c r="F63" s="65"/>
      <c r="G63" s="65"/>
      <c r="H63" s="65"/>
      <c r="I63" s="66">
        <f t="shared" si="2"/>
        <v>3</v>
      </c>
      <c r="J63" s="66">
        <v>4</v>
      </c>
      <c r="K63" s="66">
        <v>5</v>
      </c>
      <c r="L63" s="66">
        <f t="shared" si="3"/>
        <v>12</v>
      </c>
    </row>
    <row r="64" spans="1:12" s="67" customFormat="1" ht="12.75">
      <c r="A64" s="64" t="s">
        <v>55</v>
      </c>
      <c r="B64" s="65"/>
      <c r="C64" s="65"/>
      <c r="D64" s="65"/>
      <c r="E64" s="65">
        <v>3</v>
      </c>
      <c r="F64" s="65"/>
      <c r="G64" s="65"/>
      <c r="H64" s="65"/>
      <c r="I64" s="66">
        <f t="shared" si="2"/>
        <v>3</v>
      </c>
      <c r="J64" s="66"/>
      <c r="K64" s="66">
        <v>13</v>
      </c>
      <c r="L64" s="66">
        <f t="shared" si="3"/>
        <v>16</v>
      </c>
    </row>
    <row r="65" spans="1:12" s="67" customFormat="1" ht="12.75">
      <c r="A65" s="64" t="s">
        <v>56</v>
      </c>
      <c r="B65" s="65">
        <v>1</v>
      </c>
      <c r="C65" s="65">
        <v>1</v>
      </c>
      <c r="D65" s="65"/>
      <c r="E65" s="65">
        <v>3</v>
      </c>
      <c r="F65" s="65"/>
      <c r="G65" s="65"/>
      <c r="H65" s="65"/>
      <c r="I65" s="66">
        <f t="shared" si="2"/>
        <v>5</v>
      </c>
      <c r="J65" s="66"/>
      <c r="K65" s="66">
        <v>1</v>
      </c>
      <c r="L65" s="66">
        <f t="shared" si="3"/>
        <v>6</v>
      </c>
    </row>
    <row r="66" spans="1:12" s="67" customFormat="1" ht="12.75">
      <c r="A66" s="64" t="s">
        <v>57</v>
      </c>
      <c r="B66" s="65"/>
      <c r="C66" s="65"/>
      <c r="D66" s="65">
        <v>3</v>
      </c>
      <c r="E66" s="65"/>
      <c r="F66" s="65"/>
      <c r="G66" s="65"/>
      <c r="H66" s="65"/>
      <c r="I66" s="66">
        <f t="shared" si="2"/>
        <v>3</v>
      </c>
      <c r="J66" s="66"/>
      <c r="K66" s="66">
        <v>2</v>
      </c>
      <c r="L66" s="66">
        <f t="shared" si="3"/>
        <v>5</v>
      </c>
    </row>
    <row r="67" spans="1:12" s="67" customFormat="1" ht="12.75">
      <c r="A67" s="64" t="s">
        <v>347</v>
      </c>
      <c r="B67" s="65"/>
      <c r="C67" s="65"/>
      <c r="D67" s="65"/>
      <c r="E67" s="65"/>
      <c r="F67" s="65">
        <v>9</v>
      </c>
      <c r="G67" s="65">
        <v>13</v>
      </c>
      <c r="H67" s="65"/>
      <c r="I67" s="66">
        <f t="shared" si="2"/>
        <v>22</v>
      </c>
      <c r="J67" s="66"/>
      <c r="K67" s="66">
        <v>35</v>
      </c>
      <c r="L67" s="66">
        <f t="shared" si="3"/>
        <v>57</v>
      </c>
    </row>
    <row r="68" spans="1:12" s="67" customFormat="1" ht="12.75">
      <c r="A68" s="64" t="s">
        <v>348</v>
      </c>
      <c r="B68" s="69">
        <f aca="true" t="shared" si="4" ref="B68:K68">SUM(B3:B67)</f>
        <v>4</v>
      </c>
      <c r="C68" s="69">
        <f t="shared" si="4"/>
        <v>12</v>
      </c>
      <c r="D68" s="69">
        <f t="shared" si="4"/>
        <v>50</v>
      </c>
      <c r="E68" s="69">
        <f t="shared" si="4"/>
        <v>35</v>
      </c>
      <c r="F68" s="69">
        <f t="shared" si="4"/>
        <v>21</v>
      </c>
      <c r="G68" s="69">
        <f t="shared" si="4"/>
        <v>26</v>
      </c>
      <c r="H68" s="69">
        <f t="shared" si="4"/>
        <v>4</v>
      </c>
      <c r="I68" s="70">
        <f t="shared" si="4"/>
        <v>152</v>
      </c>
      <c r="J68" s="70">
        <f t="shared" si="4"/>
        <v>42</v>
      </c>
      <c r="K68" s="70">
        <f t="shared" si="4"/>
        <v>355</v>
      </c>
      <c r="L68" s="66">
        <f t="shared" si="3"/>
        <v>549</v>
      </c>
    </row>
    <row r="69" spans="1:12" s="67" customFormat="1" ht="12.75">
      <c r="A69" s="71">
        <v>2013</v>
      </c>
      <c r="I69" s="67">
        <v>160</v>
      </c>
      <c r="J69" s="67">
        <v>59</v>
      </c>
      <c r="K69" s="67">
        <v>350</v>
      </c>
      <c r="L69" s="67">
        <f>SUM(I69:K69)</f>
        <v>569</v>
      </c>
    </row>
    <row r="71" ht="12.75">
      <c r="A71" s="41" t="s">
        <v>349</v>
      </c>
    </row>
  </sheetData>
  <sheetProtection selectLockedCells="1" selectUnlockedCells="1"/>
  <mergeCells count="2">
    <mergeCell ref="B1:H1"/>
    <mergeCell ref="I1:L1"/>
  </mergeCells>
  <printOptions horizontalCentered="1"/>
  <pageMargins left="0.7875" right="0.7875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2015-04-17T05:57:56Z</cp:lastPrinted>
  <dcterms:created xsi:type="dcterms:W3CDTF">1998-04-26T13:31:11Z</dcterms:created>
  <dcterms:modified xsi:type="dcterms:W3CDTF">2015-04-26T19:15:41Z</dcterms:modified>
  <cp:category/>
  <cp:version/>
  <cp:contentType/>
  <cp:contentStatus/>
</cp:coreProperties>
</file>