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2"/>
  </bookViews>
  <sheets>
    <sheet name="Løp utenfor bane" sheetId="1" r:id="rId1"/>
    <sheet name="Banestevner" sheetId="2" r:id="rId2"/>
    <sheet name="Stafetter-Sammendrag" sheetId="3" r:id="rId3"/>
  </sheets>
  <definedNames/>
  <calcPr fullCalcOnLoad="1"/>
</workbook>
</file>

<file path=xl/sharedStrings.xml><?xml version="1.0" encoding="utf-8"?>
<sst xmlns="http://schemas.openxmlformats.org/spreadsheetml/2006/main" count="316" uniqueCount="237">
  <si>
    <t>LØP UTENFOR BANE (senior &amp; junior)</t>
  </si>
  <si>
    <t>Bolme Tor Jarle</t>
  </si>
  <si>
    <t>Børset Stein Ivar</t>
  </si>
  <si>
    <t>Grønning Frode</t>
  </si>
  <si>
    <t>Løset Ole Kr</t>
  </si>
  <si>
    <t>Sæther Bjørn</t>
  </si>
  <si>
    <t>Sæther Øystein</t>
  </si>
  <si>
    <t>Vonheim Bjørn</t>
  </si>
  <si>
    <t>Fjellseterløpet</t>
  </si>
  <si>
    <t>Trollheimsløpet</t>
  </si>
  <si>
    <t>Trønder-Øst løpet</t>
  </si>
  <si>
    <t>Jordbærtrimmen</t>
  </si>
  <si>
    <t>Kpt.Dreiers Minneløp</t>
  </si>
  <si>
    <t xml:space="preserve">Klubbmestersk terrengløp </t>
  </si>
  <si>
    <t>Lina Roindt</t>
  </si>
  <si>
    <t>Torvikbukt Rundt</t>
  </si>
  <si>
    <t>Øvrige utøvere</t>
  </si>
  <si>
    <t>Totalt ant. starter</t>
  </si>
  <si>
    <t>St.Olav lag 1</t>
  </si>
  <si>
    <t>St.Olav lag 2</t>
  </si>
  <si>
    <t>BANESTEVNER (senior &amp; junior)</t>
  </si>
  <si>
    <t>Tot.antall starter</t>
  </si>
  <si>
    <t>SAMMENDRAG</t>
  </si>
  <si>
    <t>SUM STAFETTER</t>
  </si>
  <si>
    <t>TOT.ANT.STARTER</t>
  </si>
  <si>
    <t>Svinsås Morten</t>
  </si>
  <si>
    <t>Mikkelsen Råg</t>
  </si>
  <si>
    <t>Fiske Jo Bjørnar</t>
  </si>
  <si>
    <t>Fagerholt Kjetil</t>
  </si>
  <si>
    <t>Romundstad Jan</t>
  </si>
  <si>
    <t>BANESTEVNER</t>
  </si>
  <si>
    <t>Størenmila</t>
  </si>
  <si>
    <t>Sæther Pål</t>
  </si>
  <si>
    <t xml:space="preserve">Tallene i rubrikkene betyr plassering i sin klasse   </t>
  </si>
  <si>
    <t>Beste tid uansett klasse =</t>
  </si>
  <si>
    <t>Hagen Lars</t>
  </si>
  <si>
    <t>Nonstad Bård</t>
  </si>
  <si>
    <t xml:space="preserve">Moholdt Lars </t>
  </si>
  <si>
    <t>Trønderjoggen</t>
  </si>
  <si>
    <t>Bardal Lars Morten</t>
  </si>
  <si>
    <t xml:space="preserve">Gauldalsløpet </t>
  </si>
  <si>
    <t>Oslo Maraton</t>
  </si>
  <si>
    <t>Grøseth Henrik</t>
  </si>
  <si>
    <t>Eilifsen Morten</t>
  </si>
  <si>
    <t>M=mosjonsklasse</t>
  </si>
  <si>
    <r>
      <t xml:space="preserve">Løpsnavn i </t>
    </r>
    <r>
      <rPr>
        <b/>
        <i/>
        <sz val="9"/>
        <rFont val="Bookman Old Style"/>
        <family val="1"/>
      </rPr>
      <t>kursiv</t>
    </r>
    <r>
      <rPr>
        <b/>
        <sz val="9"/>
        <rFont val="Bookman Old Style"/>
        <family val="1"/>
      </rPr>
      <t xml:space="preserve"> betyr at løpet har bare en klasse uavhengig av alder.</t>
    </r>
  </si>
  <si>
    <t>SENIOR/JUNIOR</t>
  </si>
  <si>
    <t>Solem Jon</t>
  </si>
  <si>
    <t>Selbuløpet</t>
  </si>
  <si>
    <t>Nybrottkarusellen (3.000m)</t>
  </si>
  <si>
    <t>Langen Helge</t>
  </si>
  <si>
    <t>Maroni Terje</t>
  </si>
  <si>
    <t>Reitan Trygve</t>
  </si>
  <si>
    <t>Rodriguez Juan Miguel V</t>
  </si>
  <si>
    <t>Eldevik Jørund</t>
  </si>
  <si>
    <t>Moholdt Lars</t>
  </si>
  <si>
    <t>Sentrumsløpet</t>
  </si>
  <si>
    <t>Geiranger Halvmaraton</t>
  </si>
  <si>
    <t>Trondheim Maraton</t>
  </si>
  <si>
    <t>LØP UTENFOR BANE</t>
  </si>
  <si>
    <t>Nilsen Arnt Inge</t>
  </si>
  <si>
    <t>St.Olav lag 3</t>
  </si>
  <si>
    <t>15.06.</t>
  </si>
  <si>
    <t>Nybrottkarusellen (1.500m)</t>
  </si>
  <si>
    <t>Strand Stig</t>
  </si>
  <si>
    <t>Knyken Rundt</t>
  </si>
  <si>
    <t>Holm Thomas</t>
  </si>
  <si>
    <t>Brovoll Henrik</t>
  </si>
  <si>
    <t>Thonstad Audun</t>
  </si>
  <si>
    <t>05.04.</t>
  </si>
  <si>
    <t>Lykkja Hans Petter</t>
  </si>
  <si>
    <t>B&amp;OI Gampen, 1. løp, 4 km</t>
  </si>
  <si>
    <t>Forbordfjellet opp</t>
  </si>
  <si>
    <t>Olsen Terje</t>
  </si>
  <si>
    <t>Almannbergje Opp</t>
  </si>
  <si>
    <t>Ericson Ørjan</t>
  </si>
  <si>
    <t>Moholdt Geir</t>
  </si>
  <si>
    <t>14.08.</t>
  </si>
  <si>
    <t>22.08.</t>
  </si>
  <si>
    <t>Løfaldli Birger</t>
  </si>
  <si>
    <t>Skjermo Ola</t>
  </si>
  <si>
    <t>Hytteplanmila</t>
  </si>
  <si>
    <t>St.Olav lag 4</t>
  </si>
  <si>
    <t xml:space="preserve"> </t>
  </si>
  <si>
    <t>19.08.</t>
  </si>
  <si>
    <t>Holmenkoll lag 1</t>
  </si>
  <si>
    <t>Bøe Alf Petter</t>
  </si>
  <si>
    <t>Hov Gjermund</t>
  </si>
  <si>
    <t>Muan Martin</t>
  </si>
  <si>
    <t>Antall starter 2010</t>
  </si>
  <si>
    <t>19.04.</t>
  </si>
  <si>
    <t>01.05.</t>
  </si>
  <si>
    <t>Konradløpet</t>
  </si>
  <si>
    <t>14.05.</t>
  </si>
  <si>
    <t>26.05.</t>
  </si>
  <si>
    <t>05.06.</t>
  </si>
  <si>
    <t>Wærnes Andreas Dahlø</t>
  </si>
  <si>
    <t>09.06.</t>
  </si>
  <si>
    <t>Hostonvatnet Rundt</t>
  </si>
  <si>
    <t>12.06.</t>
  </si>
  <si>
    <t>11.06.</t>
  </si>
  <si>
    <t>Tyrvinglekene (3.000m)</t>
  </si>
  <si>
    <t>22.06.</t>
  </si>
  <si>
    <t>19.06.</t>
  </si>
  <si>
    <t>10.07.</t>
  </si>
  <si>
    <t>Knubben Rundt</t>
  </si>
  <si>
    <t>31.07.</t>
  </si>
  <si>
    <t>Tallia Tiia</t>
  </si>
  <si>
    <t>20.08.</t>
  </si>
  <si>
    <t>Våtten Opp</t>
  </si>
  <si>
    <t>24.08.</t>
  </si>
  <si>
    <t>Sæther Monica</t>
  </si>
  <si>
    <t>28.08.</t>
  </si>
  <si>
    <t>08.09.</t>
  </si>
  <si>
    <t>Nybrottkarusellen,nr 5. 10km</t>
  </si>
  <si>
    <t>09.09.</t>
  </si>
  <si>
    <t>11.09.</t>
  </si>
  <si>
    <t>Resfjellet Opp</t>
  </si>
  <si>
    <t>18.09.</t>
  </si>
  <si>
    <t>M</t>
  </si>
  <si>
    <t>16.10.</t>
  </si>
  <si>
    <t>Vinterkausell Lade nr 2</t>
  </si>
  <si>
    <t>Tallila Tiia</t>
  </si>
  <si>
    <t>Strindheinslekene Trh Stadion (8/3.000m)</t>
  </si>
  <si>
    <t>12.04.</t>
  </si>
  <si>
    <t>Frostatingsløpet</t>
  </si>
  <si>
    <t>Sødal Ole Arnold</t>
  </si>
  <si>
    <t>Tekesete Teklya Abraha</t>
  </si>
  <si>
    <t>Sæterbø Ole</t>
  </si>
  <si>
    <t>Løfald Hallvard</t>
  </si>
  <si>
    <t>Antall starter 2011</t>
  </si>
  <si>
    <t>10.01.</t>
  </si>
  <si>
    <t>Løpsstevne-1, Ranheim il (800m)</t>
  </si>
  <si>
    <t>15.01.</t>
  </si>
  <si>
    <t>Vinterkarusell-3, Lade</t>
  </si>
  <si>
    <t>29.01.</t>
  </si>
  <si>
    <t>Regionmesterskap, Ranheim il (1.500m)</t>
  </si>
  <si>
    <t>12.02.</t>
  </si>
  <si>
    <t>NM-innendørs Ranheim il (1.500m)</t>
  </si>
  <si>
    <t>13.02.</t>
  </si>
  <si>
    <t>NM-innendørs Ranheim il (800m/3.000m)</t>
  </si>
  <si>
    <t>Vinterkarusell-6, Leangen</t>
  </si>
  <si>
    <t>09.04.</t>
  </si>
  <si>
    <t>Valderløpet</t>
  </si>
  <si>
    <t>27.04.</t>
  </si>
  <si>
    <t>26.04.</t>
  </si>
  <si>
    <t>Øra Rundt</t>
  </si>
  <si>
    <t>Sognsvann Rundt</t>
  </si>
  <si>
    <t>Nybrottkarusellen 1, 3,2km</t>
  </si>
  <si>
    <t>Montreal, 5 km</t>
  </si>
  <si>
    <t>07.05.</t>
  </si>
  <si>
    <t>03.05.</t>
  </si>
  <si>
    <t>Klæbu Mosjonskarusell, 6,7km</t>
  </si>
  <si>
    <t>08.05.</t>
  </si>
  <si>
    <t>KM-Terrengløp, Stadsbygd</t>
  </si>
  <si>
    <t>10.05.</t>
  </si>
  <si>
    <t>Tordenskioldsløpet</t>
  </si>
  <si>
    <t>Bolme Mona</t>
  </si>
  <si>
    <t>Bakken Hedvig</t>
  </si>
  <si>
    <t>Aulankojoukso</t>
  </si>
  <si>
    <t>27.05.</t>
  </si>
  <si>
    <t xml:space="preserve">B&amp;OI-gampen, 3. løp (1.500m) </t>
  </si>
  <si>
    <t>21.05.</t>
  </si>
  <si>
    <t>Åpningsstevne Steinkjer (800m)</t>
  </si>
  <si>
    <t>24.05.</t>
  </si>
  <si>
    <t>25.05.</t>
  </si>
  <si>
    <t>B&amp;OI Gampen, 5. løp, 6km</t>
  </si>
  <si>
    <t>28.05.</t>
  </si>
  <si>
    <t>Liåsen Opp</t>
  </si>
  <si>
    <t>31.05.</t>
  </si>
  <si>
    <t>Hyttfossen</t>
  </si>
  <si>
    <t>04.06.</t>
  </si>
  <si>
    <t>Steinkjerlekene (1.500)</t>
  </si>
  <si>
    <t>Trondheimslekene (5.000m)</t>
  </si>
  <si>
    <t>08.06.</t>
  </si>
  <si>
    <t>Bakken Edvin</t>
  </si>
  <si>
    <t>Trondheimsløpet</t>
  </si>
  <si>
    <t>Rodriguez Juan M V</t>
  </si>
  <si>
    <t>18.06.</t>
  </si>
  <si>
    <t>Bodøløpet</t>
  </si>
  <si>
    <t>17.06.</t>
  </si>
  <si>
    <t>Tyrvinglekene (800m)</t>
  </si>
  <si>
    <t>Tyrvinglekene (400m)</t>
  </si>
  <si>
    <t>Vatten Tormod</t>
  </si>
  <si>
    <t>25.06.</t>
  </si>
  <si>
    <t>Portfjelløpet</t>
  </si>
  <si>
    <t>08.07.</t>
  </si>
  <si>
    <t>Världungdomsspelen (5.000m)</t>
  </si>
  <si>
    <t>09.07.</t>
  </si>
  <si>
    <t>Världungdomsspelen (1.500m)</t>
  </si>
  <si>
    <t>Världungdomsspelen (800m)</t>
  </si>
  <si>
    <t>Våttan Opp</t>
  </si>
  <si>
    <t>16.07.</t>
  </si>
  <si>
    <t>Tr.heim Stadion (3.000m)</t>
  </si>
  <si>
    <t xml:space="preserve">23.07. </t>
  </si>
  <si>
    <t>Horningdalsvatnet Rundt</t>
  </si>
  <si>
    <t>18.07.</t>
  </si>
  <si>
    <t>Fana Sommerkarusell</t>
  </si>
  <si>
    <t>Bardal Ellen Marie</t>
  </si>
  <si>
    <t>06.08.</t>
  </si>
  <si>
    <t>KM Børsa (800/3000m)</t>
  </si>
  <si>
    <t>Gateløp Kristiansund</t>
  </si>
  <si>
    <t>Fetvatnet Rundt</t>
  </si>
  <si>
    <t>Full Moon Maraton, Nevada</t>
  </si>
  <si>
    <t>17.08.</t>
  </si>
  <si>
    <t>Sparebank1-stevne Trh Stadion 1.500m</t>
  </si>
  <si>
    <t>26.08.</t>
  </si>
  <si>
    <t>Solvik Håkon</t>
  </si>
  <si>
    <t>Bakken Yngve</t>
  </si>
  <si>
    <t>Klempheia Rundt</t>
  </si>
  <si>
    <t>03.09.</t>
  </si>
  <si>
    <t>Fjelleneren Oppløp</t>
  </si>
  <si>
    <t>NM Terrengløp, lang løype</t>
  </si>
  <si>
    <t>14.09.</t>
  </si>
  <si>
    <t>Tillerløpet</t>
  </si>
  <si>
    <t>25.09.</t>
  </si>
  <si>
    <t>08.10.</t>
  </si>
  <si>
    <t>Amsterdam Maraton</t>
  </si>
  <si>
    <t>15.10.</t>
  </si>
  <si>
    <t>Wimbledon Common Parkrun</t>
  </si>
  <si>
    <t>22.10.</t>
  </si>
  <si>
    <t>Fugelsøy Ingvild Bye</t>
  </si>
  <si>
    <t>Løfald Ann Elin Øyen</t>
  </si>
  <si>
    <t>25.10.</t>
  </si>
  <si>
    <t>Vinterkausell Lade nr 1</t>
  </si>
  <si>
    <t>19.11.</t>
  </si>
  <si>
    <t>Drammensmaraton (10km)</t>
  </si>
  <si>
    <t>Hemnemila</t>
  </si>
  <si>
    <t>Byåsenrunden</t>
  </si>
  <si>
    <t>Ålesund Maraton (halv)</t>
  </si>
  <si>
    <t>Skjermo Ola A</t>
  </si>
  <si>
    <t>Malvikingen Opp</t>
  </si>
  <si>
    <t>Ruten Opp</t>
  </si>
  <si>
    <t>Stjørdal Friidrettskarusell</t>
  </si>
  <si>
    <t>18.05.</t>
  </si>
  <si>
    <t xml:space="preserve">B&amp;OI-gampen, 3. løp (3.000m) </t>
  </si>
  <si>
    <t>NB: Se nederst også Arkfanene Løp utenfor bane og Banestevner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</si>
</sst>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414]d\.\ mmmm\ yy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16"/>
      <name val="Bookman Old Style"/>
      <family val="1"/>
    </font>
    <font>
      <b/>
      <sz val="36"/>
      <name val="Bookman Old Style"/>
      <family val="1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Bookman Old Style"/>
      <family val="1"/>
    </font>
    <font>
      <b/>
      <sz val="18"/>
      <name val="Bookman Old Style"/>
      <family val="1"/>
    </font>
    <font>
      <b/>
      <sz val="10.5"/>
      <name val="Bookman Old Style"/>
      <family val="1"/>
    </font>
    <font>
      <b/>
      <sz val="7"/>
      <name val="Bookman Old Style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1" borderId="1" applyNumberFormat="0" applyAlignment="0" applyProtection="0"/>
    <xf numFmtId="0" fontId="25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2" applyNumberFormat="0" applyFill="0" applyAlignment="0" applyProtection="0"/>
    <xf numFmtId="0" fontId="30" fillId="13" borderId="3" applyNumberFormat="0" applyAlignment="0" applyProtection="0"/>
    <xf numFmtId="0" fontId="0" fillId="4" borderId="4" applyNumberFormat="0" applyFont="0" applyAlignment="0" applyProtection="0"/>
    <xf numFmtId="0" fontId="31" fillId="7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11" borderId="9" applyNumberFormat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9" fillId="18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18" borderId="11" xfId="0" applyFont="1" applyFill="1" applyBorder="1" applyAlignment="1">
      <alignment horizontal="center" textRotation="90"/>
    </xf>
    <xf numFmtId="0" fontId="10" fillId="18" borderId="12" xfId="0" applyFont="1" applyFill="1" applyBorder="1" applyAlignment="1">
      <alignment textRotation="255"/>
    </xf>
    <xf numFmtId="0" fontId="11" fillId="18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" fontId="4" fillId="18" borderId="14" xfId="0" applyNumberFormat="1" applyFont="1" applyFill="1" applyBorder="1" applyAlignment="1">
      <alignment textRotation="255"/>
    </xf>
    <xf numFmtId="0" fontId="13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 textRotation="90"/>
    </xf>
    <xf numFmtId="0" fontId="13" fillId="18" borderId="11" xfId="0" applyFont="1" applyFill="1" applyBorder="1" applyAlignment="1">
      <alignment horizontal="center" textRotation="90"/>
    </xf>
    <xf numFmtId="16" fontId="7" fillId="0" borderId="11" xfId="0" applyNumberFormat="1" applyFont="1" applyBorder="1" applyAlignment="1">
      <alignment/>
    </xf>
    <xf numFmtId="16" fontId="16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16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6" fillId="18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18" borderId="11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8" fillId="18" borderId="16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7" fillId="0" borderId="10" xfId="0" applyFont="1" applyBorder="1" applyAlignment="1">
      <alignment textRotation="90"/>
    </xf>
    <xf numFmtId="0" fontId="10" fillId="0" borderId="11" xfId="0" applyFont="1" applyBorder="1" applyAlignment="1">
      <alignment textRotation="90"/>
    </xf>
    <xf numFmtId="0" fontId="17" fillId="0" borderId="0" xfId="0" applyFont="1" applyAlignment="1">
      <alignment/>
    </xf>
    <xf numFmtId="0" fontId="9" fillId="18" borderId="17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1" borderId="11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0" fillId="0" borderId="11" xfId="0" applyBorder="1" applyAlignment="1">
      <alignment/>
    </xf>
    <xf numFmtId="1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18" borderId="11" xfId="0" applyFont="1" applyFill="1" applyBorder="1" applyAlignment="1">
      <alignment/>
    </xf>
    <xf numFmtId="0" fontId="1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16" fontId="7" fillId="0" borderId="11" xfId="0" applyNumberFormat="1" applyFont="1" applyFill="1" applyBorder="1" applyAlignment="1">
      <alignment/>
    </xf>
    <xf numFmtId="0" fontId="7" fillId="19" borderId="0" xfId="0" applyFont="1" applyFill="1" applyBorder="1" applyAlignment="1">
      <alignment/>
    </xf>
    <xf numFmtId="0" fontId="18" fillId="11" borderId="11" xfId="0" applyFont="1" applyFill="1" applyBorder="1" applyAlignment="1">
      <alignment/>
    </xf>
    <xf numFmtId="0" fontId="17" fillId="20" borderId="12" xfId="0" applyFont="1" applyFill="1" applyBorder="1" applyAlignment="1">
      <alignment horizontal="center"/>
    </xf>
    <xf numFmtId="0" fontId="17" fillId="20" borderId="18" xfId="0" applyFont="1" applyFill="1" applyBorder="1" applyAlignment="1">
      <alignment horizontal="center"/>
    </xf>
    <xf numFmtId="0" fontId="17" fillId="20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2" fillId="20" borderId="12" xfId="0" applyFont="1" applyFill="1" applyBorder="1" applyAlignment="1">
      <alignment horizontal="center"/>
    </xf>
    <xf numFmtId="0" fontId="12" fillId="20" borderId="18" xfId="0" applyFont="1" applyFill="1" applyBorder="1" applyAlignment="1">
      <alignment horizontal="center"/>
    </xf>
    <xf numFmtId="0" fontId="12" fillId="20" borderId="13" xfId="0" applyFont="1" applyFill="1" applyBorder="1" applyAlignment="1">
      <alignment horizontal="center"/>
    </xf>
    <xf numFmtId="0" fontId="6" fillId="1" borderId="18" xfId="0" applyFont="1" applyFill="1" applyBorder="1" applyAlignment="1">
      <alignment horizontal="center"/>
    </xf>
    <xf numFmtId="0" fontId="10" fillId="1" borderId="12" xfId="0" applyFont="1" applyFill="1" applyBorder="1" applyAlignment="1">
      <alignment horizontal="center"/>
    </xf>
    <xf numFmtId="0" fontId="10" fillId="1" borderId="18" xfId="0" applyFont="1" applyFill="1" applyBorder="1" applyAlignment="1">
      <alignment horizontal="center"/>
    </xf>
    <xf numFmtId="0" fontId="10" fillId="1" borderId="13" xfId="0" applyFont="1" applyFill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78" sqref="A78"/>
    </sheetView>
  </sheetViews>
  <sheetFormatPr defaultColWidth="11.421875" defaultRowHeight="12.75"/>
  <cols>
    <col min="1" max="1" width="6.421875" style="35" customWidth="1"/>
    <col min="2" max="2" width="27.140625" style="35" customWidth="1"/>
    <col min="3" max="5" width="3.140625" style="35" bestFit="1" customWidth="1"/>
    <col min="6" max="7" width="3.28125" style="35" customWidth="1"/>
    <col min="8" max="9" width="3.28125" style="35" bestFit="1" customWidth="1"/>
    <col min="10" max="10" width="3.140625" style="35" bestFit="1" customWidth="1"/>
    <col min="11" max="11" width="3.28125" style="35" bestFit="1" customWidth="1"/>
    <col min="12" max="12" width="3.140625" style="35" bestFit="1" customWidth="1"/>
    <col min="13" max="13" width="3.28125" style="35" bestFit="1" customWidth="1"/>
    <col min="14" max="14" width="3.140625" style="35" customWidth="1"/>
    <col min="15" max="15" width="3.28125" style="35" bestFit="1" customWidth="1"/>
    <col min="16" max="16" width="3.140625" style="35" bestFit="1" customWidth="1"/>
    <col min="17" max="17" width="3.28125" style="35" bestFit="1" customWidth="1"/>
    <col min="18" max="19" width="3.140625" style="35" bestFit="1" customWidth="1"/>
    <col min="20" max="23" width="3.28125" style="35" bestFit="1" customWidth="1"/>
    <col min="24" max="24" width="3.140625" style="35" customWidth="1"/>
    <col min="25" max="25" width="3.28125" style="35" bestFit="1" customWidth="1"/>
    <col min="26" max="27" width="3.140625" style="35" bestFit="1" customWidth="1"/>
    <col min="28" max="28" width="3.28125" style="35" bestFit="1" customWidth="1"/>
    <col min="29" max="29" width="3.140625" style="35" bestFit="1" customWidth="1"/>
    <col min="30" max="30" width="3.28125" style="35" bestFit="1" customWidth="1"/>
    <col min="31" max="31" width="3.00390625" style="35" customWidth="1"/>
    <col min="32" max="33" width="3.28125" style="35" customWidth="1"/>
    <col min="34" max="34" width="3.140625" style="35" bestFit="1" customWidth="1"/>
    <col min="35" max="36" width="3.28125" style="35" bestFit="1" customWidth="1"/>
    <col min="37" max="39" width="3.140625" style="35" bestFit="1" customWidth="1"/>
    <col min="40" max="44" width="3.28125" style="35" bestFit="1" customWidth="1"/>
    <col min="45" max="45" width="3.28125" style="35" customWidth="1"/>
    <col min="46" max="47" width="3.140625" style="35" bestFit="1" customWidth="1"/>
    <col min="48" max="50" width="3.28125" style="35" bestFit="1" customWidth="1"/>
    <col min="51" max="51" width="3.140625" style="35" bestFit="1" customWidth="1"/>
    <col min="52" max="52" width="30.421875" style="35" bestFit="1" customWidth="1"/>
    <col min="53" max="16384" width="11.421875" style="35" customWidth="1"/>
  </cols>
  <sheetData>
    <row r="1" spans="1:52" s="33" customFormat="1" ht="23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2"/>
      <c r="AK1" s="60" t="s">
        <v>0</v>
      </c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2"/>
    </row>
    <row r="2" spans="1:52" ht="120">
      <c r="A2" s="10"/>
      <c r="B2" s="34">
        <v>2011</v>
      </c>
      <c r="C2" s="31" t="s">
        <v>158</v>
      </c>
      <c r="D2" s="31" t="s">
        <v>175</v>
      </c>
      <c r="E2" s="31" t="s">
        <v>208</v>
      </c>
      <c r="F2" s="31" t="s">
        <v>198</v>
      </c>
      <c r="G2" s="31" t="s">
        <v>39</v>
      </c>
      <c r="H2" s="31" t="s">
        <v>157</v>
      </c>
      <c r="I2" s="31" t="s">
        <v>1</v>
      </c>
      <c r="J2" s="31" t="s">
        <v>86</v>
      </c>
      <c r="K2" s="31" t="s">
        <v>2</v>
      </c>
      <c r="L2" s="31" t="s">
        <v>43</v>
      </c>
      <c r="M2" s="31" t="s">
        <v>54</v>
      </c>
      <c r="N2" s="31" t="s">
        <v>75</v>
      </c>
      <c r="O2" s="31" t="s">
        <v>28</v>
      </c>
      <c r="P2" s="31" t="s">
        <v>221</v>
      </c>
      <c r="Q2" s="31" t="s">
        <v>3</v>
      </c>
      <c r="R2" s="31" t="s">
        <v>42</v>
      </c>
      <c r="S2" s="31" t="s">
        <v>35</v>
      </c>
      <c r="T2" s="31" t="s">
        <v>66</v>
      </c>
      <c r="U2" s="31" t="s">
        <v>87</v>
      </c>
      <c r="V2" s="31" t="s">
        <v>50</v>
      </c>
      <c r="W2" s="31" t="s">
        <v>70</v>
      </c>
      <c r="X2" s="31" t="s">
        <v>222</v>
      </c>
      <c r="Y2" s="31" t="s">
        <v>129</v>
      </c>
      <c r="Z2" s="31" t="s">
        <v>51</v>
      </c>
      <c r="AA2" s="31" t="s">
        <v>76</v>
      </c>
      <c r="AB2" s="31" t="s">
        <v>55</v>
      </c>
      <c r="AC2" s="31" t="s">
        <v>88</v>
      </c>
      <c r="AD2" s="31" t="s">
        <v>36</v>
      </c>
      <c r="AE2" s="31" t="s">
        <v>60</v>
      </c>
      <c r="AF2" s="31" t="s">
        <v>73</v>
      </c>
      <c r="AG2" s="31" t="s">
        <v>177</v>
      </c>
      <c r="AH2" s="31" t="s">
        <v>29</v>
      </c>
      <c r="AI2" s="31" t="s">
        <v>52</v>
      </c>
      <c r="AJ2" s="31" t="s">
        <v>80</v>
      </c>
      <c r="AK2" s="31" t="s">
        <v>47</v>
      </c>
      <c r="AL2" s="31" t="s">
        <v>207</v>
      </c>
      <c r="AM2" s="31" t="s">
        <v>64</v>
      </c>
      <c r="AN2" s="31" t="s">
        <v>25</v>
      </c>
      <c r="AO2" s="31" t="s">
        <v>128</v>
      </c>
      <c r="AP2" s="31" t="s">
        <v>5</v>
      </c>
      <c r="AQ2" s="31" t="s">
        <v>111</v>
      </c>
      <c r="AR2" s="31" t="s">
        <v>32</v>
      </c>
      <c r="AS2" s="31" t="s">
        <v>126</v>
      </c>
      <c r="AT2" s="31" t="s">
        <v>107</v>
      </c>
      <c r="AU2" s="31" t="s">
        <v>127</v>
      </c>
      <c r="AV2" s="31" t="s">
        <v>68</v>
      </c>
      <c r="AW2" s="31" t="s">
        <v>183</v>
      </c>
      <c r="AX2" s="31" t="s">
        <v>7</v>
      </c>
      <c r="AY2" s="31" t="s">
        <v>96</v>
      </c>
      <c r="AZ2" s="34">
        <f>B2</f>
        <v>2011</v>
      </c>
    </row>
    <row r="3" spans="1:52" s="39" customFormat="1" ht="12">
      <c r="A3" s="16" t="s">
        <v>133</v>
      </c>
      <c r="B3" s="41" t="s">
        <v>134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>
        <v>1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54" t="str">
        <f aca="true" t="shared" si="0" ref="AZ3:AZ21">B3</f>
        <v>Vinterkarusell-3, Lade</v>
      </c>
    </row>
    <row r="4" spans="1:52" s="39" customFormat="1" ht="12">
      <c r="A4" s="17" t="s">
        <v>69</v>
      </c>
      <c r="B4" s="41" t="s">
        <v>141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>
        <v>2</v>
      </c>
      <c r="W4" s="13"/>
      <c r="X4" s="13"/>
      <c r="Y4" s="13"/>
      <c r="Z4" s="13"/>
      <c r="AA4" s="13"/>
      <c r="AB4" s="13"/>
      <c r="AC4" s="13"/>
      <c r="AD4" s="13"/>
      <c r="AE4" s="13"/>
      <c r="AF4" s="13">
        <v>1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54" t="str">
        <f t="shared" si="0"/>
        <v>Vinterkarusell-6, Leangen</v>
      </c>
    </row>
    <row r="5" spans="1:52" s="39" customFormat="1" ht="12">
      <c r="A5" s="17" t="s">
        <v>142</v>
      </c>
      <c r="B5" s="41" t="s">
        <v>143</v>
      </c>
      <c r="C5" s="13"/>
      <c r="D5" s="13"/>
      <c r="E5" s="13"/>
      <c r="F5" s="13"/>
      <c r="G5" s="13"/>
      <c r="H5" s="13"/>
      <c r="I5" s="13"/>
      <c r="J5" s="13">
        <v>2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54" t="str">
        <f t="shared" si="0"/>
        <v>Valderløpet</v>
      </c>
    </row>
    <row r="6" spans="1:52" s="56" customFormat="1" ht="12">
      <c r="A6" s="16" t="s">
        <v>124</v>
      </c>
      <c r="B6" s="41" t="s">
        <v>125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>
        <v>1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55" t="str">
        <f t="shared" si="0"/>
        <v>Frostatingsløpet</v>
      </c>
    </row>
    <row r="7" spans="1:52" s="56" customFormat="1" ht="12">
      <c r="A7" s="16" t="s">
        <v>90</v>
      </c>
      <c r="B7" s="41" t="s">
        <v>8</v>
      </c>
      <c r="C7" s="13"/>
      <c r="D7" s="13"/>
      <c r="E7" s="13"/>
      <c r="F7" s="13"/>
      <c r="G7" s="13"/>
      <c r="H7" s="13"/>
      <c r="I7" s="13"/>
      <c r="J7" s="13"/>
      <c r="K7" s="13"/>
      <c r="L7" s="13">
        <v>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38">
        <v>1</v>
      </c>
      <c r="AZ7" s="55" t="str">
        <f t="shared" si="0"/>
        <v>Fjellseterløpet</v>
      </c>
    </row>
    <row r="8" spans="1:52" s="56" customFormat="1" ht="12">
      <c r="A8" s="16" t="s">
        <v>150</v>
      </c>
      <c r="B8" s="41" t="s">
        <v>56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>
        <v>11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>
        <v>4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>
        <v>8</v>
      </c>
      <c r="AY8" s="13"/>
      <c r="AZ8" s="55" t="str">
        <f t="shared" si="0"/>
        <v>Sentrumsløpet</v>
      </c>
    </row>
    <row r="9" spans="1:52" s="56" customFormat="1" ht="12">
      <c r="A9" s="16" t="s">
        <v>145</v>
      </c>
      <c r="B9" s="41" t="s">
        <v>146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53">
        <v>1</v>
      </c>
      <c r="AT9" s="13"/>
      <c r="AU9" s="13"/>
      <c r="AV9" s="13"/>
      <c r="AW9" s="13"/>
      <c r="AX9" s="13"/>
      <c r="AY9" s="13"/>
      <c r="AZ9" s="55" t="str">
        <f t="shared" si="0"/>
        <v>Øra Rundt</v>
      </c>
    </row>
    <row r="10" spans="1:52" s="56" customFormat="1" ht="12">
      <c r="A10" s="16" t="s">
        <v>144</v>
      </c>
      <c r="B10" s="41" t="s">
        <v>71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>
        <v>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38">
        <v>1</v>
      </c>
      <c r="AY10" s="13"/>
      <c r="AZ10" s="55" t="str">
        <f t="shared" si="0"/>
        <v>B&amp;OI Gampen, 1. løp, 4 km</v>
      </c>
    </row>
    <row r="11" spans="1:52" s="56" customFormat="1" ht="12.75">
      <c r="A11" s="16" t="s">
        <v>144</v>
      </c>
      <c r="B11" s="41" t="s">
        <v>147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>
        <v>1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44"/>
      <c r="AY11" s="13"/>
      <c r="AZ11" s="55" t="str">
        <f t="shared" si="0"/>
        <v>Sognsvann Rundt</v>
      </c>
    </row>
    <row r="12" spans="1:52" s="56" customFormat="1" ht="12.75">
      <c r="A12" s="16" t="s">
        <v>144</v>
      </c>
      <c r="B12" s="41" t="s">
        <v>148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>
        <v>9</v>
      </c>
      <c r="AW12" s="13"/>
      <c r="AX12" s="44"/>
      <c r="AY12" s="13"/>
      <c r="AZ12" s="55" t="str">
        <f t="shared" si="0"/>
        <v>Nybrottkarusellen 1, 3,2km</v>
      </c>
    </row>
    <row r="13" spans="1:52" s="56" customFormat="1" ht="12">
      <c r="A13" s="16" t="s">
        <v>91</v>
      </c>
      <c r="B13" s="12" t="s">
        <v>92</v>
      </c>
      <c r="C13" s="13"/>
      <c r="D13" s="13"/>
      <c r="E13" s="13"/>
      <c r="F13" s="13"/>
      <c r="G13" s="13"/>
      <c r="H13" s="13"/>
      <c r="I13" s="13"/>
      <c r="J13" s="13">
        <v>3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55" t="str">
        <f t="shared" si="0"/>
        <v>Konradløpet</v>
      </c>
    </row>
    <row r="14" spans="1:52" s="56" customFormat="1" ht="12">
      <c r="A14" s="16" t="s">
        <v>91</v>
      </c>
      <c r="B14" s="12" t="s">
        <v>149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v>2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55" t="str">
        <f t="shared" si="0"/>
        <v>Montreal, 5 km</v>
      </c>
    </row>
    <row r="15" spans="1:52" s="56" customFormat="1" ht="12">
      <c r="A15" s="16" t="s">
        <v>151</v>
      </c>
      <c r="B15" s="12" t="s">
        <v>152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8">
        <v>1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55" t="str">
        <f t="shared" si="0"/>
        <v>Klæbu Mosjonskarusell, 6,7km</v>
      </c>
    </row>
    <row r="16" spans="1:52" s="56" customFormat="1" ht="12">
      <c r="A16" s="16" t="s">
        <v>150</v>
      </c>
      <c r="B16" s="41" t="s">
        <v>231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>
        <v>3</v>
      </c>
      <c r="AE16" s="13"/>
      <c r="AF16" s="13"/>
      <c r="AG16" s="13"/>
      <c r="AH16" s="13"/>
      <c r="AI16" s="13"/>
      <c r="AJ16" s="13"/>
      <c r="AK16" s="13"/>
      <c r="AL16" s="13"/>
      <c r="AM16" s="13"/>
      <c r="AN16" s="13">
        <v>5</v>
      </c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55" t="str">
        <f t="shared" si="0"/>
        <v>Malvikingen Opp</v>
      </c>
    </row>
    <row r="17" spans="1:52" s="56" customFormat="1" ht="12">
      <c r="A17" s="16" t="s">
        <v>153</v>
      </c>
      <c r="B17" s="41" t="s">
        <v>154</v>
      </c>
      <c r="C17" s="13"/>
      <c r="D17" s="13"/>
      <c r="E17" s="13"/>
      <c r="F17" s="13"/>
      <c r="G17" s="13">
        <v>2</v>
      </c>
      <c r="H17" s="13"/>
      <c r="I17" s="13"/>
      <c r="J17" s="13"/>
      <c r="K17" s="13"/>
      <c r="L17" s="13"/>
      <c r="M17" s="13"/>
      <c r="N17" s="13"/>
      <c r="O17" s="13"/>
      <c r="P17" s="13"/>
      <c r="Q17" s="13">
        <v>4</v>
      </c>
      <c r="R17" s="13"/>
      <c r="S17" s="13"/>
      <c r="T17" s="13"/>
      <c r="U17" s="13"/>
      <c r="V17" s="13">
        <v>1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>
        <v>1</v>
      </c>
      <c r="AT17" s="13"/>
      <c r="AU17" s="13"/>
      <c r="AV17" s="13"/>
      <c r="AW17" s="13"/>
      <c r="AX17" s="13"/>
      <c r="AY17" s="13"/>
      <c r="AZ17" s="55" t="str">
        <f t="shared" si="0"/>
        <v>KM-Terrengløp, Stadsbygd</v>
      </c>
    </row>
    <row r="18" spans="1:52" s="56" customFormat="1" ht="12">
      <c r="A18" s="16" t="s">
        <v>155</v>
      </c>
      <c r="B18" s="41" t="s">
        <v>156</v>
      </c>
      <c r="C18" s="13">
        <v>9</v>
      </c>
      <c r="D18" s="13"/>
      <c r="E18" s="13"/>
      <c r="F18" s="13"/>
      <c r="G18" s="13"/>
      <c r="H18" s="13">
        <v>17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>
        <v>9</v>
      </c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55" t="str">
        <f t="shared" si="0"/>
        <v>Tordenskioldsløpet</v>
      </c>
    </row>
    <row r="19" spans="1:52" s="56" customFormat="1" ht="12">
      <c r="A19" s="16" t="s">
        <v>150</v>
      </c>
      <c r="B19" s="41" t="s">
        <v>159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>
        <v>3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>
        <v>5</v>
      </c>
      <c r="AU19" s="13"/>
      <c r="AV19" s="13"/>
      <c r="AW19" s="13"/>
      <c r="AX19" s="13"/>
      <c r="AY19" s="13"/>
      <c r="AZ19" s="55" t="str">
        <f t="shared" si="0"/>
        <v>Aulankojoukso</v>
      </c>
    </row>
    <row r="20" spans="1:52" s="56" customFormat="1" ht="12">
      <c r="A20" s="16" t="s">
        <v>93</v>
      </c>
      <c r="B20" s="41" t="s">
        <v>229</v>
      </c>
      <c r="C20" s="13"/>
      <c r="D20" s="13"/>
      <c r="E20" s="13"/>
      <c r="F20" s="13"/>
      <c r="G20" s="13"/>
      <c r="H20" s="13"/>
      <c r="I20" s="13"/>
      <c r="J20" s="13">
        <v>2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38">
        <v>1</v>
      </c>
      <c r="AY20" s="13"/>
      <c r="AZ20" s="55" t="str">
        <f t="shared" si="0"/>
        <v>Ålesund Maraton (halv)</v>
      </c>
    </row>
    <row r="21" spans="1:52" s="56" customFormat="1" ht="12">
      <c r="A21" s="16" t="s">
        <v>165</v>
      </c>
      <c r="B21" s="41" t="s">
        <v>166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>
        <v>1</v>
      </c>
      <c r="AY21" s="13"/>
      <c r="AZ21" s="55" t="str">
        <f t="shared" si="0"/>
        <v>B&amp;OI Gampen, 5. løp, 6km</v>
      </c>
    </row>
    <row r="22" spans="1:52" s="56" customFormat="1" ht="13.5" customHeight="1">
      <c r="A22" s="16" t="s">
        <v>162</v>
      </c>
      <c r="B22" s="41" t="s">
        <v>48</v>
      </c>
      <c r="C22" s="13"/>
      <c r="D22" s="13"/>
      <c r="E22" s="13"/>
      <c r="F22" s="13"/>
      <c r="G22" s="13"/>
      <c r="H22" s="13"/>
      <c r="I22" s="13">
        <v>1</v>
      </c>
      <c r="J22" s="13">
        <v>9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>
        <v>6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>
        <v>2</v>
      </c>
      <c r="AG22" s="13"/>
      <c r="AH22" s="13"/>
      <c r="AI22" s="13"/>
      <c r="AJ22" s="13"/>
      <c r="AK22" s="13"/>
      <c r="AL22" s="13"/>
      <c r="AM22" s="13"/>
      <c r="AN22" s="13">
        <v>7</v>
      </c>
      <c r="AO22" s="13"/>
      <c r="AP22" s="13"/>
      <c r="AQ22" s="13"/>
      <c r="AR22" s="13"/>
      <c r="AS22" s="13"/>
      <c r="AT22" s="13"/>
      <c r="AU22" s="13"/>
      <c r="AV22" s="13"/>
      <c r="AW22" s="13"/>
      <c r="AX22" s="13">
        <v>5</v>
      </c>
      <c r="AY22" s="13"/>
      <c r="AZ22" s="55" t="str">
        <f aca="true" t="shared" si="1" ref="AZ22:AZ45">B22</f>
        <v>Selbuløpet</v>
      </c>
    </row>
    <row r="23" spans="1:52" s="56" customFormat="1" ht="13.5" customHeight="1">
      <c r="A23" s="16" t="s">
        <v>164</v>
      </c>
      <c r="B23" s="41" t="s">
        <v>228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53">
        <v>1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55" t="str">
        <f t="shared" si="1"/>
        <v>Byåsenrunden</v>
      </c>
    </row>
    <row r="24" spans="1:52" s="39" customFormat="1" ht="12">
      <c r="A24" s="17" t="s">
        <v>94</v>
      </c>
      <c r="B24" s="40" t="s">
        <v>72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>
        <v>5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>
        <v>6</v>
      </c>
      <c r="AU24" s="13"/>
      <c r="AV24" s="13"/>
      <c r="AW24" s="13"/>
      <c r="AX24" s="13"/>
      <c r="AY24" s="13"/>
      <c r="AZ24" s="55" t="str">
        <f t="shared" si="1"/>
        <v>Forbordfjellet opp</v>
      </c>
    </row>
    <row r="25" spans="1:52" s="56" customFormat="1" ht="12">
      <c r="A25" s="16" t="s">
        <v>167</v>
      </c>
      <c r="B25" s="41" t="s">
        <v>168</v>
      </c>
      <c r="C25" s="13"/>
      <c r="D25" s="13"/>
      <c r="E25" s="13"/>
      <c r="F25" s="13"/>
      <c r="G25" s="13"/>
      <c r="H25" s="13"/>
      <c r="I25" s="13"/>
      <c r="J25" s="13"/>
      <c r="K25" s="13"/>
      <c r="L25" s="13">
        <v>5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>
        <v>11</v>
      </c>
      <c r="X25" s="13"/>
      <c r="Y25" s="13"/>
      <c r="Z25" s="13"/>
      <c r="AA25" s="13"/>
      <c r="AB25" s="13"/>
      <c r="AC25" s="13"/>
      <c r="AD25" s="13">
        <v>14</v>
      </c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55" t="str">
        <f t="shared" si="1"/>
        <v>Liåsen Opp</v>
      </c>
    </row>
    <row r="26" spans="1:52" s="56" customFormat="1" ht="12">
      <c r="A26" s="16" t="s">
        <v>169</v>
      </c>
      <c r="B26" s="41" t="s">
        <v>170</v>
      </c>
      <c r="C26" s="13"/>
      <c r="D26" s="13"/>
      <c r="E26" s="13"/>
      <c r="F26" s="13"/>
      <c r="G26" s="13">
        <v>11</v>
      </c>
      <c r="H26" s="13"/>
      <c r="I26" s="13">
        <v>23</v>
      </c>
      <c r="J26" s="13"/>
      <c r="K26" s="13"/>
      <c r="L26" s="13"/>
      <c r="M26" s="13"/>
      <c r="N26" s="13"/>
      <c r="O26" s="13">
        <v>21</v>
      </c>
      <c r="P26" s="13"/>
      <c r="Q26" s="13"/>
      <c r="R26" s="13"/>
      <c r="S26" s="13">
        <v>2</v>
      </c>
      <c r="T26" s="13"/>
      <c r="U26" s="13">
        <v>12</v>
      </c>
      <c r="V26" s="13"/>
      <c r="W26" s="13"/>
      <c r="X26" s="13"/>
      <c r="Y26" s="13"/>
      <c r="Z26" s="13">
        <v>4</v>
      </c>
      <c r="AA26" s="13"/>
      <c r="AB26" s="13">
        <v>15</v>
      </c>
      <c r="AC26" s="13">
        <v>5</v>
      </c>
      <c r="AD26" s="13">
        <v>14</v>
      </c>
      <c r="AE26" s="13">
        <v>7</v>
      </c>
      <c r="AF26" s="13">
        <v>9</v>
      </c>
      <c r="AG26" s="13"/>
      <c r="AH26" s="13"/>
      <c r="AI26" s="13">
        <v>10</v>
      </c>
      <c r="AJ26" s="13"/>
      <c r="AK26" s="13"/>
      <c r="AL26" s="13"/>
      <c r="AM26" s="13"/>
      <c r="AN26" s="13">
        <v>18</v>
      </c>
      <c r="AO26" s="13"/>
      <c r="AP26" s="13"/>
      <c r="AQ26" s="13"/>
      <c r="AR26" s="13"/>
      <c r="AS26" s="13"/>
      <c r="AT26" s="13"/>
      <c r="AU26" s="13"/>
      <c r="AV26" s="13">
        <v>16</v>
      </c>
      <c r="AW26" s="13"/>
      <c r="AX26" s="13"/>
      <c r="AY26" s="13">
        <v>3</v>
      </c>
      <c r="AZ26" s="55" t="str">
        <f t="shared" si="1"/>
        <v>Hyttfossen</v>
      </c>
    </row>
    <row r="27" spans="1:52" s="56" customFormat="1" ht="12">
      <c r="A27" s="16" t="s">
        <v>174</v>
      </c>
      <c r="B27" s="40" t="s">
        <v>40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>
        <v>7</v>
      </c>
      <c r="V27" s="13">
        <v>5</v>
      </c>
      <c r="W27" s="13"/>
      <c r="X27" s="13"/>
      <c r="Y27" s="13"/>
      <c r="Z27" s="13"/>
      <c r="AA27" s="13"/>
      <c r="AB27" s="13"/>
      <c r="AC27" s="13"/>
      <c r="AD27" s="13"/>
      <c r="AE27" s="13">
        <v>6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>
        <v>12</v>
      </c>
      <c r="AQ27" s="13"/>
      <c r="AR27" s="13"/>
      <c r="AS27" s="13"/>
      <c r="AT27" s="13"/>
      <c r="AU27" s="13"/>
      <c r="AV27" s="13"/>
      <c r="AW27" s="13"/>
      <c r="AX27" s="13"/>
      <c r="AY27" s="13"/>
      <c r="AZ27" s="55" t="str">
        <f t="shared" si="1"/>
        <v>Gauldalsløpet </v>
      </c>
    </row>
    <row r="28" spans="1:52" s="56" customFormat="1" ht="13.5" customHeight="1">
      <c r="A28" s="16" t="s">
        <v>97</v>
      </c>
      <c r="B28" s="41" t="s">
        <v>176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>
        <v>6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55" t="str">
        <f t="shared" si="1"/>
        <v>Trondheimsløpet</v>
      </c>
    </row>
    <row r="29" spans="1:52" s="39" customFormat="1" ht="13.5" customHeight="1">
      <c r="A29" s="17" t="s">
        <v>62</v>
      </c>
      <c r="B29" s="40" t="s">
        <v>98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38">
        <v>1</v>
      </c>
      <c r="AH29" s="12"/>
      <c r="AI29" s="12"/>
      <c r="AJ29" s="12"/>
      <c r="AK29" s="12"/>
      <c r="AL29" s="12"/>
      <c r="AM29" s="12"/>
      <c r="AN29" s="12">
        <v>3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54" t="str">
        <f t="shared" si="1"/>
        <v>Hostonvatnet Rundt</v>
      </c>
    </row>
    <row r="30" spans="1:52" s="56" customFormat="1" ht="13.5" customHeight="1">
      <c r="A30" s="16" t="s">
        <v>99</v>
      </c>
      <c r="B30" s="41" t="s">
        <v>57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>
        <v>5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55" t="str">
        <f t="shared" si="1"/>
        <v>Geiranger Halvmaraton</v>
      </c>
    </row>
    <row r="31" spans="1:52" s="56" customFormat="1" ht="13.5" customHeight="1">
      <c r="A31" s="16" t="s">
        <v>100</v>
      </c>
      <c r="B31" s="41" t="s">
        <v>9</v>
      </c>
      <c r="C31" s="13"/>
      <c r="D31" s="13">
        <v>1</v>
      </c>
      <c r="E31" s="13"/>
      <c r="F31" s="13"/>
      <c r="G31" s="13"/>
      <c r="H31" s="13"/>
      <c r="I31" s="13"/>
      <c r="J31" s="13">
        <v>1</v>
      </c>
      <c r="K31" s="13"/>
      <c r="L31" s="13"/>
      <c r="M31" s="13"/>
      <c r="N31" s="13"/>
      <c r="O31" s="13">
        <v>3</v>
      </c>
      <c r="P31" s="13"/>
      <c r="Q31" s="13">
        <v>6</v>
      </c>
      <c r="R31" s="13">
        <v>1</v>
      </c>
      <c r="S31" s="13"/>
      <c r="T31" s="13">
        <v>2</v>
      </c>
      <c r="U31" s="13">
        <v>7</v>
      </c>
      <c r="V31" s="13"/>
      <c r="W31" s="13">
        <v>4</v>
      </c>
      <c r="X31" s="13"/>
      <c r="Y31" s="13">
        <v>3</v>
      </c>
      <c r="Z31" s="13"/>
      <c r="AA31" s="13"/>
      <c r="AB31" s="13">
        <v>5</v>
      </c>
      <c r="AC31" s="13"/>
      <c r="AD31" s="13">
        <v>3</v>
      </c>
      <c r="AE31" s="13"/>
      <c r="AF31" s="13">
        <v>1</v>
      </c>
      <c r="AG31" s="13"/>
      <c r="AH31" s="13">
        <v>2</v>
      </c>
      <c r="AI31" s="13"/>
      <c r="AJ31" s="13">
        <v>4</v>
      </c>
      <c r="AK31" s="13"/>
      <c r="AL31" s="13"/>
      <c r="AM31" s="13"/>
      <c r="AN31" s="13">
        <v>10</v>
      </c>
      <c r="AO31" s="13">
        <v>5</v>
      </c>
      <c r="AP31" s="13">
        <v>9</v>
      </c>
      <c r="AQ31" s="13">
        <v>2</v>
      </c>
      <c r="AR31" s="13"/>
      <c r="AS31" s="13">
        <v>2</v>
      </c>
      <c r="AT31" s="13"/>
      <c r="AU31" s="13"/>
      <c r="AV31" s="13">
        <v>11</v>
      </c>
      <c r="AW31" s="13"/>
      <c r="AX31" s="13">
        <v>2</v>
      </c>
      <c r="AY31" s="13"/>
      <c r="AZ31" s="55" t="str">
        <f t="shared" si="1"/>
        <v>Trollheimsløpet</v>
      </c>
    </row>
    <row r="32" spans="1:52" s="56" customFormat="1" ht="13.5" customHeight="1">
      <c r="A32" s="16" t="s">
        <v>178</v>
      </c>
      <c r="B32" s="41" t="s">
        <v>179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38">
        <v>1</v>
      </c>
      <c r="AY32" s="13"/>
      <c r="AZ32" s="55" t="str">
        <f t="shared" si="1"/>
        <v>Bodøløpet</v>
      </c>
    </row>
    <row r="33" spans="1:52" s="56" customFormat="1" ht="12">
      <c r="A33" s="16" t="s">
        <v>178</v>
      </c>
      <c r="B33" s="42" t="s">
        <v>12</v>
      </c>
      <c r="C33" s="13"/>
      <c r="D33" s="13"/>
      <c r="E33" s="13"/>
      <c r="F33" s="13"/>
      <c r="G33" s="13"/>
      <c r="H33" s="13"/>
      <c r="I33" s="13"/>
      <c r="J33" s="13">
        <v>1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>
        <v>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>
        <v>2</v>
      </c>
      <c r="AV33" s="13"/>
      <c r="AW33" s="13"/>
      <c r="AX33" s="13"/>
      <c r="AY33" s="13"/>
      <c r="AZ33" s="55" t="str">
        <f>B33</f>
        <v>Kpt.Dreiers Minneløp</v>
      </c>
    </row>
    <row r="34" spans="1:52" s="56" customFormat="1" ht="12">
      <c r="A34" s="16" t="s">
        <v>102</v>
      </c>
      <c r="B34" s="43" t="s">
        <v>10</v>
      </c>
      <c r="C34" s="13"/>
      <c r="D34" s="13"/>
      <c r="E34" s="13"/>
      <c r="F34" s="13"/>
      <c r="G34" s="13"/>
      <c r="H34" s="13">
        <v>7</v>
      </c>
      <c r="I34" s="13">
        <v>60</v>
      </c>
      <c r="J34" s="13"/>
      <c r="K34" s="13">
        <v>29</v>
      </c>
      <c r="L34" s="13"/>
      <c r="M34" s="13"/>
      <c r="N34" s="13"/>
      <c r="O34" s="13"/>
      <c r="P34" s="13"/>
      <c r="Q34" s="13">
        <v>18</v>
      </c>
      <c r="R34" s="13"/>
      <c r="S34" s="13">
        <v>3</v>
      </c>
      <c r="T34" s="13"/>
      <c r="U34" s="13">
        <v>14</v>
      </c>
      <c r="V34" s="13">
        <v>21</v>
      </c>
      <c r="W34" s="13"/>
      <c r="X34" s="13"/>
      <c r="Y34" s="13">
        <v>13</v>
      </c>
      <c r="Z34" s="13"/>
      <c r="AA34" s="13"/>
      <c r="AB34" s="13"/>
      <c r="AC34" s="13"/>
      <c r="AD34" s="13"/>
      <c r="AE34" s="13">
        <v>8</v>
      </c>
      <c r="AF34" s="13">
        <v>10</v>
      </c>
      <c r="AG34" s="13">
        <v>26</v>
      </c>
      <c r="AH34" s="13"/>
      <c r="AI34" s="13">
        <v>16</v>
      </c>
      <c r="AJ34" s="13">
        <v>59</v>
      </c>
      <c r="AK34" s="13"/>
      <c r="AL34" s="13"/>
      <c r="AM34" s="13"/>
      <c r="AN34" s="13">
        <v>34</v>
      </c>
      <c r="AO34" s="13">
        <v>23</v>
      </c>
      <c r="AP34" s="13">
        <v>27</v>
      </c>
      <c r="AQ34" s="13"/>
      <c r="AR34" s="13">
        <v>53</v>
      </c>
      <c r="AS34" s="13">
        <v>11</v>
      </c>
      <c r="AT34" s="13"/>
      <c r="AU34" s="13"/>
      <c r="AV34" s="13"/>
      <c r="AW34" s="13">
        <v>65</v>
      </c>
      <c r="AX34" s="13">
        <v>17</v>
      </c>
      <c r="AY34" s="13"/>
      <c r="AZ34" s="55" t="str">
        <f t="shared" si="1"/>
        <v>Trønder-Øst løpet</v>
      </c>
    </row>
    <row r="35" spans="1:52" s="39" customFormat="1" ht="12">
      <c r="A35" s="16" t="s">
        <v>184</v>
      </c>
      <c r="B35" s="42" t="s">
        <v>74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>
        <v>5</v>
      </c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55" t="str">
        <f t="shared" si="1"/>
        <v>Almannbergje Opp</v>
      </c>
    </row>
    <row r="36" spans="1:52" s="39" customFormat="1" ht="12">
      <c r="A36" s="16" t="s">
        <v>184</v>
      </c>
      <c r="B36" s="42" t="s">
        <v>185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>
        <v>3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55" t="str">
        <f t="shared" si="1"/>
        <v>Portfjelløpet</v>
      </c>
    </row>
    <row r="37" spans="1:52" s="39" customFormat="1" ht="12">
      <c r="A37" s="16" t="s">
        <v>188</v>
      </c>
      <c r="B37" s="42" t="s">
        <v>191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>
        <v>20</v>
      </c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>
        <v>3</v>
      </c>
      <c r="AZ37" s="55" t="str">
        <f t="shared" si="1"/>
        <v>Våttan Opp</v>
      </c>
    </row>
    <row r="38" spans="1:52" s="56" customFormat="1" ht="12">
      <c r="A38" s="16" t="s">
        <v>196</v>
      </c>
      <c r="B38" s="42" t="s">
        <v>197</v>
      </c>
      <c r="C38" s="13"/>
      <c r="D38" s="13"/>
      <c r="E38" s="13"/>
      <c r="F38" s="13">
        <v>10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>
        <v>2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55" t="str">
        <f t="shared" si="1"/>
        <v>Fana Sommerkarusell</v>
      </c>
    </row>
    <row r="39" spans="1:52" s="39" customFormat="1" ht="12">
      <c r="A39" s="17" t="s">
        <v>194</v>
      </c>
      <c r="B39" s="43" t="s">
        <v>195</v>
      </c>
      <c r="C39" s="13"/>
      <c r="D39" s="13"/>
      <c r="E39" s="13"/>
      <c r="F39" s="13"/>
      <c r="G39" s="13"/>
      <c r="H39" s="13"/>
      <c r="I39" s="13"/>
      <c r="J39" s="38">
        <v>1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55" t="str">
        <f t="shared" si="1"/>
        <v>Horningdalsvatnet Rundt</v>
      </c>
    </row>
    <row r="40" spans="1:52" s="56" customFormat="1" ht="12">
      <c r="A40" s="13" t="s">
        <v>106</v>
      </c>
      <c r="B40" s="42" t="s">
        <v>105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>
        <v>1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55" t="str">
        <f t="shared" si="1"/>
        <v>Knubben Rundt</v>
      </c>
    </row>
    <row r="41" spans="1:52" s="56" customFormat="1" ht="12">
      <c r="A41" s="16" t="s">
        <v>199</v>
      </c>
      <c r="B41" s="42" t="s">
        <v>11</v>
      </c>
      <c r="C41" s="13"/>
      <c r="D41" s="13"/>
      <c r="E41" s="13"/>
      <c r="F41" s="13"/>
      <c r="G41" s="13"/>
      <c r="H41" s="13"/>
      <c r="I41" s="13">
        <v>2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>
        <v>1</v>
      </c>
      <c r="W41" s="13"/>
      <c r="X41" s="13"/>
      <c r="Y41" s="13"/>
      <c r="Z41" s="13"/>
      <c r="AA41" s="13"/>
      <c r="AB41" s="13"/>
      <c r="AC41" s="13"/>
      <c r="AD41" s="13"/>
      <c r="AE41" s="13"/>
      <c r="AF41" s="13">
        <v>1</v>
      </c>
      <c r="AG41" s="13"/>
      <c r="AH41" s="13"/>
      <c r="AI41" s="13">
        <v>2</v>
      </c>
      <c r="AJ41" s="13"/>
      <c r="AK41" s="13"/>
      <c r="AL41" s="13"/>
      <c r="AM41" s="13"/>
      <c r="AN41" s="13">
        <v>5</v>
      </c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55" t="str">
        <f t="shared" si="1"/>
        <v>Jordbærtrimmen</v>
      </c>
    </row>
    <row r="42" spans="1:52" s="56" customFormat="1" ht="12">
      <c r="A42" s="16" t="s">
        <v>77</v>
      </c>
      <c r="B42" s="42" t="s">
        <v>201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>
        <v>56</v>
      </c>
      <c r="AW42" s="13"/>
      <c r="AX42" s="13"/>
      <c r="AY42" s="13"/>
      <c r="AZ42" s="55" t="str">
        <f t="shared" si="1"/>
        <v>Gateløp Kristiansund</v>
      </c>
    </row>
    <row r="43" spans="1:52" s="56" customFormat="1" ht="12">
      <c r="A43" s="16" t="s">
        <v>77</v>
      </c>
      <c r="B43" s="42" t="s">
        <v>202</v>
      </c>
      <c r="C43" s="13"/>
      <c r="D43" s="13"/>
      <c r="E43" s="13"/>
      <c r="F43" s="13"/>
      <c r="G43" s="13"/>
      <c r="H43" s="13"/>
      <c r="I43" s="13"/>
      <c r="J43" s="38">
        <v>1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55" t="str">
        <f t="shared" si="1"/>
        <v>Fetvatnet Rundt</v>
      </c>
    </row>
    <row r="44" spans="1:52" s="56" customFormat="1" ht="12.75">
      <c r="A44" s="16" t="s">
        <v>77</v>
      </c>
      <c r="B44" s="42" t="s">
        <v>203</v>
      </c>
      <c r="C44" s="13"/>
      <c r="D44" s="13"/>
      <c r="E44" s="13"/>
      <c r="F44" s="13"/>
      <c r="G44" s="13"/>
      <c r="H44" s="13"/>
      <c r="I44" s="13"/>
      <c r="J44" s="44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53">
        <v>1</v>
      </c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55" t="str">
        <f t="shared" si="1"/>
        <v>Full Moon Maraton, Nevada</v>
      </c>
    </row>
    <row r="45" spans="1:52" s="56" customFormat="1" ht="12.75">
      <c r="A45" s="16" t="s">
        <v>77</v>
      </c>
      <c r="B45" s="42" t="s">
        <v>232</v>
      </c>
      <c r="C45" s="13"/>
      <c r="D45" s="13"/>
      <c r="E45" s="13"/>
      <c r="F45" s="13"/>
      <c r="G45" s="13"/>
      <c r="H45" s="13"/>
      <c r="I45" s="13"/>
      <c r="J45" s="44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>
        <v>3</v>
      </c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55" t="str">
        <f t="shared" si="1"/>
        <v>Ruten Opp</v>
      </c>
    </row>
    <row r="46" spans="1:52" s="39" customFormat="1" ht="12">
      <c r="A46" s="17" t="s">
        <v>84</v>
      </c>
      <c r="B46" s="42" t="s">
        <v>109</v>
      </c>
      <c r="C46" s="13"/>
      <c r="D46" s="13"/>
      <c r="E46" s="13"/>
      <c r="F46" s="13"/>
      <c r="G46" s="13">
        <v>4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>
        <v>11</v>
      </c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55" t="str">
        <f aca="true" t="shared" si="2" ref="AZ46:AZ61">B46</f>
        <v>Våtten Opp</v>
      </c>
    </row>
    <row r="47" spans="1:52" s="56" customFormat="1" ht="12">
      <c r="A47" s="16" t="s">
        <v>108</v>
      </c>
      <c r="B47" s="42" t="s">
        <v>65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38">
        <v>1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55" t="str">
        <f>B47</f>
        <v>Knyken Rundt</v>
      </c>
    </row>
    <row r="48" spans="1:52" s="56" customFormat="1" ht="12">
      <c r="A48" s="16" t="s">
        <v>110</v>
      </c>
      <c r="B48" s="42" t="s">
        <v>38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>
        <v>4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>
        <v>5</v>
      </c>
      <c r="AF48" s="13">
        <v>6</v>
      </c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55" t="str">
        <f t="shared" si="2"/>
        <v>Trønderjoggen</v>
      </c>
    </row>
    <row r="49" spans="1:52" s="56" customFormat="1" ht="12">
      <c r="A49" s="16" t="s">
        <v>206</v>
      </c>
      <c r="B49" s="42" t="s">
        <v>13</v>
      </c>
      <c r="C49" s="13"/>
      <c r="D49" s="13">
        <v>1</v>
      </c>
      <c r="E49" s="13">
        <v>4</v>
      </c>
      <c r="F49" s="13"/>
      <c r="G49" s="13">
        <v>3</v>
      </c>
      <c r="H49" s="13"/>
      <c r="I49" s="13">
        <v>1</v>
      </c>
      <c r="J49" s="13"/>
      <c r="K49" s="13">
        <v>1</v>
      </c>
      <c r="L49" s="13"/>
      <c r="M49" s="13"/>
      <c r="N49" s="13"/>
      <c r="O49" s="13"/>
      <c r="P49" s="13">
        <v>1</v>
      </c>
      <c r="Q49" s="13"/>
      <c r="R49" s="13"/>
      <c r="S49" s="13">
        <v>1</v>
      </c>
      <c r="T49" s="38">
        <v>1</v>
      </c>
      <c r="U49" s="13"/>
      <c r="V49" s="13">
        <v>2</v>
      </c>
      <c r="W49" s="13"/>
      <c r="X49" s="13">
        <v>2</v>
      </c>
      <c r="Y49" s="13">
        <v>1</v>
      </c>
      <c r="Z49" s="13"/>
      <c r="AA49" s="13"/>
      <c r="AB49" s="13"/>
      <c r="AC49" s="13"/>
      <c r="AD49" s="13"/>
      <c r="AE49" s="13"/>
      <c r="AF49" s="13"/>
      <c r="AG49" s="13"/>
      <c r="AH49" s="13">
        <v>1</v>
      </c>
      <c r="AI49" s="13"/>
      <c r="AJ49" s="13">
        <v>2</v>
      </c>
      <c r="AK49" s="13"/>
      <c r="AL49" s="13">
        <v>3</v>
      </c>
      <c r="AM49" s="13"/>
      <c r="AN49" s="13"/>
      <c r="AO49" s="13">
        <v>2</v>
      </c>
      <c r="AP49" s="13"/>
      <c r="AQ49" s="13">
        <v>4</v>
      </c>
      <c r="AR49" s="13"/>
      <c r="AS49" s="13">
        <v>2</v>
      </c>
      <c r="AT49" s="13"/>
      <c r="AU49" s="13"/>
      <c r="AV49" s="13"/>
      <c r="AW49" s="13"/>
      <c r="AX49" s="13"/>
      <c r="AY49" s="13"/>
      <c r="AZ49" s="55" t="str">
        <f t="shared" si="2"/>
        <v>Klubbmestersk terrengløp </v>
      </c>
    </row>
    <row r="50" spans="1:52" s="56" customFormat="1" ht="12">
      <c r="A50" s="16" t="s">
        <v>112</v>
      </c>
      <c r="B50" s="42" t="s">
        <v>209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38">
        <v>1</v>
      </c>
      <c r="AT50" s="13"/>
      <c r="AU50" s="13"/>
      <c r="AV50" s="13"/>
      <c r="AW50" s="13"/>
      <c r="AX50" s="13"/>
      <c r="AY50" s="13"/>
      <c r="AZ50" s="55" t="str">
        <f t="shared" si="2"/>
        <v>Klempheia Rundt</v>
      </c>
    </row>
    <row r="51" spans="1:52" s="56" customFormat="1" ht="12">
      <c r="A51" s="16" t="s">
        <v>112</v>
      </c>
      <c r="B51" s="42" t="s">
        <v>31</v>
      </c>
      <c r="C51" s="13"/>
      <c r="D51" s="13"/>
      <c r="E51" s="13"/>
      <c r="F51" s="13"/>
      <c r="G51" s="13"/>
      <c r="H51" s="13"/>
      <c r="I51" s="13">
        <v>2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38">
        <v>1</v>
      </c>
      <c r="AF51" s="13">
        <v>1</v>
      </c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55" t="str">
        <f>B51</f>
        <v>Størenmila</v>
      </c>
    </row>
    <row r="52" spans="1:52" s="56" customFormat="1" ht="12">
      <c r="A52" s="16" t="s">
        <v>210</v>
      </c>
      <c r="B52" s="42" t="s">
        <v>211</v>
      </c>
      <c r="C52" s="13"/>
      <c r="D52" s="13"/>
      <c r="E52" s="13"/>
      <c r="F52" s="13"/>
      <c r="G52" s="13">
        <v>5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>
        <v>1</v>
      </c>
      <c r="AT52" s="13"/>
      <c r="AU52" s="13"/>
      <c r="AV52" s="13"/>
      <c r="AW52" s="13"/>
      <c r="AX52" s="13"/>
      <c r="AY52" s="13"/>
      <c r="AZ52" s="55" t="str">
        <f t="shared" si="2"/>
        <v>Fjelleneren Oppløp</v>
      </c>
    </row>
    <row r="53" spans="1:52" s="56" customFormat="1" ht="12">
      <c r="A53" s="16" t="s">
        <v>210</v>
      </c>
      <c r="B53" s="42" t="s">
        <v>58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>
        <v>4</v>
      </c>
      <c r="W53" s="13"/>
      <c r="X53" s="13"/>
      <c r="Y53" s="13"/>
      <c r="Z53" s="13"/>
      <c r="AA53" s="13"/>
      <c r="AB53" s="13"/>
      <c r="AC53" s="13"/>
      <c r="AD53" s="13"/>
      <c r="AE53" s="13">
        <v>3</v>
      </c>
      <c r="AF53" s="13">
        <v>1</v>
      </c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>
        <v>20</v>
      </c>
      <c r="AR53" s="13"/>
      <c r="AS53" s="13"/>
      <c r="AT53" s="13"/>
      <c r="AU53" s="13"/>
      <c r="AV53" s="13"/>
      <c r="AW53" s="13"/>
      <c r="AX53" s="13"/>
      <c r="AY53" s="13"/>
      <c r="AZ53" s="55" t="str">
        <f t="shared" si="2"/>
        <v>Trondheim Maraton</v>
      </c>
    </row>
    <row r="54" spans="1:52" s="56" customFormat="1" ht="12">
      <c r="A54" s="16" t="s">
        <v>113</v>
      </c>
      <c r="B54" s="41" t="s">
        <v>114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>
        <v>1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55" t="str">
        <f>B54</f>
        <v>Nybrottkarusellen,nr 5. 10km</v>
      </c>
    </row>
    <row r="55" spans="1:52" s="56" customFormat="1" ht="12">
      <c r="A55" s="16" t="s">
        <v>115</v>
      </c>
      <c r="B55" s="42" t="s">
        <v>227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38">
        <v>1</v>
      </c>
      <c r="AT55" s="13"/>
      <c r="AU55" s="13"/>
      <c r="AV55" s="13"/>
      <c r="AW55" s="13"/>
      <c r="AX55" s="13"/>
      <c r="AY55" s="13"/>
      <c r="AZ55" s="55" t="str">
        <f t="shared" si="2"/>
        <v>Hemnemila</v>
      </c>
    </row>
    <row r="56" spans="1:52" s="56" customFormat="1" ht="12">
      <c r="A56" s="16" t="s">
        <v>213</v>
      </c>
      <c r="B56" s="42" t="s">
        <v>214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>
        <v>1</v>
      </c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55" t="str">
        <f t="shared" si="2"/>
        <v>Tillerløpet</v>
      </c>
    </row>
    <row r="57" spans="1:52" s="56" customFormat="1" ht="12">
      <c r="A57" s="16" t="s">
        <v>118</v>
      </c>
      <c r="B57" s="42" t="s">
        <v>212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>
        <v>2</v>
      </c>
      <c r="T57" s="13">
        <v>21</v>
      </c>
      <c r="U57" s="13"/>
      <c r="V57" s="13">
        <v>26</v>
      </c>
      <c r="W57" s="13"/>
      <c r="X57" s="13"/>
      <c r="Y57" s="13"/>
      <c r="Z57" s="13"/>
      <c r="AA57" s="13"/>
      <c r="AB57" s="13">
        <v>23</v>
      </c>
      <c r="AC57" s="13"/>
      <c r="AD57" s="13"/>
      <c r="AE57" s="13">
        <v>3</v>
      </c>
      <c r="AF57" s="13">
        <v>1</v>
      </c>
      <c r="AG57" s="13"/>
      <c r="AH57" s="13"/>
      <c r="AI57" s="13">
        <v>2</v>
      </c>
      <c r="AJ57" s="13"/>
      <c r="AK57" s="13"/>
      <c r="AL57" s="13"/>
      <c r="AM57" s="13"/>
      <c r="AN57" s="13">
        <v>25</v>
      </c>
      <c r="AO57" s="13">
        <v>13</v>
      </c>
      <c r="AP57" s="13"/>
      <c r="AQ57" s="13"/>
      <c r="AR57" s="13"/>
      <c r="AS57" s="13">
        <v>5</v>
      </c>
      <c r="AT57" s="13"/>
      <c r="AU57" s="13"/>
      <c r="AV57" s="13"/>
      <c r="AW57" s="13"/>
      <c r="AX57" s="13"/>
      <c r="AY57" s="13"/>
      <c r="AZ57" s="55" t="str">
        <f t="shared" si="2"/>
        <v>NM Terrengløp, lang løype</v>
      </c>
    </row>
    <row r="58" spans="1:52" s="56" customFormat="1" ht="12">
      <c r="A58" s="13" t="s">
        <v>116</v>
      </c>
      <c r="B58" s="42" t="s">
        <v>14</v>
      </c>
      <c r="C58" s="13"/>
      <c r="D58" s="13">
        <v>1</v>
      </c>
      <c r="E58" s="13"/>
      <c r="F58" s="13"/>
      <c r="G58" s="13"/>
      <c r="H58" s="13"/>
      <c r="I58" s="13"/>
      <c r="J58" s="13"/>
      <c r="K58" s="13">
        <v>1</v>
      </c>
      <c r="L58" s="13"/>
      <c r="M58" s="13"/>
      <c r="N58" s="13"/>
      <c r="O58" s="13"/>
      <c r="P58" s="13" t="s">
        <v>119</v>
      </c>
      <c r="Q58" s="13">
        <v>1</v>
      </c>
      <c r="R58" s="13"/>
      <c r="S58" s="13"/>
      <c r="T58" s="13"/>
      <c r="U58" s="13"/>
      <c r="V58" s="13">
        <v>3</v>
      </c>
      <c r="W58" s="13"/>
      <c r="X58" s="13"/>
      <c r="Y58" s="13"/>
      <c r="Z58" s="13"/>
      <c r="AA58" s="13"/>
      <c r="AB58" s="13"/>
      <c r="AC58" s="13"/>
      <c r="AD58" s="13"/>
      <c r="AE58" s="13"/>
      <c r="AF58" s="38">
        <v>1</v>
      </c>
      <c r="AG58" s="13"/>
      <c r="AH58" s="13"/>
      <c r="AI58" s="13"/>
      <c r="AJ58" s="13">
        <v>1</v>
      </c>
      <c r="AK58" s="13"/>
      <c r="AL58" s="13"/>
      <c r="AM58" s="13"/>
      <c r="AN58" s="13">
        <v>2</v>
      </c>
      <c r="AO58" s="13">
        <v>1</v>
      </c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55" t="str">
        <f t="shared" si="2"/>
        <v>Lina Roindt</v>
      </c>
    </row>
    <row r="59" spans="1:52" s="56" customFormat="1" ht="12.75">
      <c r="A59" s="57" t="s">
        <v>116</v>
      </c>
      <c r="B59" s="42" t="s">
        <v>226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44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>
        <v>5</v>
      </c>
      <c r="AY59" s="13"/>
      <c r="AZ59" s="55" t="str">
        <f t="shared" si="2"/>
        <v>Drammensmaraton (10km)</v>
      </c>
    </row>
    <row r="60" spans="1:52" s="56" customFormat="1" ht="12">
      <c r="A60" s="16" t="s">
        <v>116</v>
      </c>
      <c r="B60" s="42" t="s">
        <v>117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>
        <v>13</v>
      </c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55" t="str">
        <f>B60</f>
        <v>Resfjellet Opp</v>
      </c>
    </row>
    <row r="61" spans="1:52" s="56" customFormat="1" ht="12">
      <c r="A61" s="16" t="s">
        <v>215</v>
      </c>
      <c r="B61" s="42" t="s">
        <v>41</v>
      </c>
      <c r="C61" s="13"/>
      <c r="D61" s="13"/>
      <c r="E61" s="13"/>
      <c r="F61" s="13"/>
      <c r="G61" s="13"/>
      <c r="H61" s="13"/>
      <c r="I61" s="13">
        <v>7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>
        <v>1</v>
      </c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>
        <v>6</v>
      </c>
      <c r="AY61" s="13"/>
      <c r="AZ61" s="55" t="str">
        <f t="shared" si="2"/>
        <v>Oslo Maraton</v>
      </c>
    </row>
    <row r="62" spans="1:52" s="56" customFormat="1" ht="12">
      <c r="A62" s="16" t="s">
        <v>216</v>
      </c>
      <c r="B62" s="42" t="s">
        <v>15</v>
      </c>
      <c r="C62" s="13"/>
      <c r="D62" s="13"/>
      <c r="E62" s="13"/>
      <c r="F62" s="13"/>
      <c r="G62" s="13"/>
      <c r="H62" s="13"/>
      <c r="I62" s="13">
        <v>1</v>
      </c>
      <c r="J62" s="13"/>
      <c r="K62" s="13"/>
      <c r="L62" s="13"/>
      <c r="M62" s="13"/>
      <c r="N62" s="13"/>
      <c r="O62" s="13">
        <v>3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>
        <v>2</v>
      </c>
      <c r="AC62" s="13"/>
      <c r="AD62" s="13"/>
      <c r="AE62" s="13"/>
      <c r="AF62" s="13"/>
      <c r="AG62" s="13"/>
      <c r="AH62" s="13">
        <v>1</v>
      </c>
      <c r="AI62" s="13"/>
      <c r="AJ62" s="13"/>
      <c r="AK62" s="13">
        <v>2</v>
      </c>
      <c r="AL62" s="13"/>
      <c r="AM62" s="13"/>
      <c r="AN62" s="13"/>
      <c r="AO62" s="13">
        <v>1</v>
      </c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55" t="str">
        <f aca="true" t="shared" si="3" ref="AZ62:AZ67">B62</f>
        <v>Torvikbukt Rundt</v>
      </c>
    </row>
    <row r="63" spans="1:52" s="56" customFormat="1" ht="12">
      <c r="A63" s="16" t="s">
        <v>218</v>
      </c>
      <c r="B63" s="42" t="s">
        <v>219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38">
        <v>1</v>
      </c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55" t="str">
        <f t="shared" si="3"/>
        <v>Wimbledon Common Parkrun</v>
      </c>
    </row>
    <row r="64" spans="1:52" s="56" customFormat="1" ht="12">
      <c r="A64" s="16" t="s">
        <v>120</v>
      </c>
      <c r="B64" s="42" t="s">
        <v>217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>
        <v>15</v>
      </c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55" t="str">
        <f t="shared" si="3"/>
        <v>Amsterdam Maraton</v>
      </c>
    </row>
    <row r="65" spans="1:52" s="56" customFormat="1" ht="12">
      <c r="A65" s="16" t="s">
        <v>220</v>
      </c>
      <c r="B65" s="42" t="s">
        <v>81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>
        <v>1</v>
      </c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>
        <v>3</v>
      </c>
      <c r="AT65" s="13"/>
      <c r="AU65" s="13"/>
      <c r="AV65" s="13"/>
      <c r="AW65" s="13"/>
      <c r="AX65" s="13">
        <v>2</v>
      </c>
      <c r="AY65" s="13"/>
      <c r="AZ65" s="55" t="str">
        <f t="shared" si="3"/>
        <v>Hytteplanmila</v>
      </c>
    </row>
    <row r="66" spans="1:52" s="56" customFormat="1" ht="12">
      <c r="A66" s="16" t="s">
        <v>223</v>
      </c>
      <c r="B66" s="42" t="s">
        <v>224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>
        <v>1</v>
      </c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55" t="str">
        <f t="shared" si="3"/>
        <v>Vinterkausell Lade nr 1</v>
      </c>
    </row>
    <row r="67" spans="1:52" s="56" customFormat="1" ht="12">
      <c r="A67" s="16" t="s">
        <v>225</v>
      </c>
      <c r="B67" s="42" t="s">
        <v>121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>
        <v>1</v>
      </c>
      <c r="AG67" s="13"/>
      <c r="AH67" s="13"/>
      <c r="AI67" s="13">
        <v>1</v>
      </c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55" t="str">
        <f t="shared" si="3"/>
        <v>Vinterkausell Lade nr 2</v>
      </c>
    </row>
    <row r="68" spans="1:52" s="39" customFormat="1" ht="12">
      <c r="A68" s="17"/>
      <c r="B68" s="12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5"/>
    </row>
    <row r="69" spans="1:52" s="56" customFormat="1" ht="12">
      <c r="A69" s="16"/>
      <c r="B69" s="13" t="s">
        <v>130</v>
      </c>
      <c r="C69" s="19">
        <f aca="true" t="shared" si="4" ref="C69:AH69">COUNTA(C3:C68)</f>
        <v>1</v>
      </c>
      <c r="D69" s="19">
        <f t="shared" si="4"/>
        <v>3</v>
      </c>
      <c r="E69" s="19">
        <f t="shared" si="4"/>
        <v>1</v>
      </c>
      <c r="F69" s="19">
        <f t="shared" si="4"/>
        <v>1</v>
      </c>
      <c r="G69" s="19">
        <f t="shared" si="4"/>
        <v>5</v>
      </c>
      <c r="H69" s="19">
        <f t="shared" si="4"/>
        <v>2</v>
      </c>
      <c r="I69" s="19">
        <f t="shared" si="4"/>
        <v>8</v>
      </c>
      <c r="J69" s="19">
        <f t="shared" si="4"/>
        <v>8</v>
      </c>
      <c r="K69" s="19">
        <f t="shared" si="4"/>
        <v>3</v>
      </c>
      <c r="L69" s="19">
        <f t="shared" si="4"/>
        <v>2</v>
      </c>
      <c r="M69" s="19">
        <f t="shared" si="4"/>
        <v>2</v>
      </c>
      <c r="N69" s="19">
        <f t="shared" si="4"/>
        <v>1</v>
      </c>
      <c r="O69" s="19">
        <f t="shared" si="4"/>
        <v>4</v>
      </c>
      <c r="P69" s="19">
        <f t="shared" si="4"/>
        <v>2</v>
      </c>
      <c r="Q69" s="19">
        <f t="shared" si="4"/>
        <v>4</v>
      </c>
      <c r="R69" s="19">
        <f t="shared" si="4"/>
        <v>1</v>
      </c>
      <c r="S69" s="19">
        <f t="shared" si="4"/>
        <v>4</v>
      </c>
      <c r="T69" s="19">
        <f t="shared" si="4"/>
        <v>5</v>
      </c>
      <c r="U69" s="19">
        <f t="shared" si="4"/>
        <v>5</v>
      </c>
      <c r="V69" s="19">
        <f t="shared" si="4"/>
        <v>10</v>
      </c>
      <c r="W69" s="19">
        <f t="shared" si="4"/>
        <v>3</v>
      </c>
      <c r="X69" s="19">
        <f t="shared" si="4"/>
        <v>1</v>
      </c>
      <c r="Y69" s="19">
        <f t="shared" si="4"/>
        <v>3</v>
      </c>
      <c r="Z69" s="19">
        <f t="shared" si="4"/>
        <v>2</v>
      </c>
      <c r="AA69" s="19">
        <f t="shared" si="4"/>
        <v>1</v>
      </c>
      <c r="AB69" s="19">
        <f t="shared" si="4"/>
        <v>6</v>
      </c>
      <c r="AC69" s="19">
        <f t="shared" si="4"/>
        <v>1</v>
      </c>
      <c r="AD69" s="19">
        <f t="shared" si="4"/>
        <v>4</v>
      </c>
      <c r="AE69" s="19">
        <f t="shared" si="4"/>
        <v>11</v>
      </c>
      <c r="AF69" s="19">
        <f t="shared" si="4"/>
        <v>18</v>
      </c>
      <c r="AG69" s="19">
        <f t="shared" si="4"/>
        <v>2</v>
      </c>
      <c r="AH69" s="19">
        <f t="shared" si="4"/>
        <v>3</v>
      </c>
      <c r="AI69" s="19">
        <f aca="true" t="shared" si="5" ref="AI69:AY69">COUNTA(AI3:AI68)</f>
        <v>10</v>
      </c>
      <c r="AJ69" s="19">
        <f t="shared" si="5"/>
        <v>4</v>
      </c>
      <c r="AK69" s="19">
        <f t="shared" si="5"/>
        <v>1</v>
      </c>
      <c r="AL69" s="19">
        <f t="shared" si="5"/>
        <v>1</v>
      </c>
      <c r="AM69" s="19">
        <f t="shared" si="5"/>
        <v>1</v>
      </c>
      <c r="AN69" s="19">
        <f t="shared" si="5"/>
        <v>14</v>
      </c>
      <c r="AO69" s="19">
        <f t="shared" si="5"/>
        <v>6</v>
      </c>
      <c r="AP69" s="19">
        <f t="shared" si="5"/>
        <v>3</v>
      </c>
      <c r="AQ69" s="19">
        <f t="shared" si="5"/>
        <v>3</v>
      </c>
      <c r="AR69" s="19">
        <f t="shared" si="5"/>
        <v>1</v>
      </c>
      <c r="AS69" s="19">
        <f t="shared" si="5"/>
        <v>10</v>
      </c>
      <c r="AT69" s="19">
        <f t="shared" si="5"/>
        <v>2</v>
      </c>
      <c r="AU69" s="19">
        <f t="shared" si="5"/>
        <v>1</v>
      </c>
      <c r="AV69" s="19">
        <f t="shared" si="5"/>
        <v>4</v>
      </c>
      <c r="AW69" s="19">
        <f t="shared" si="5"/>
        <v>1</v>
      </c>
      <c r="AX69" s="19">
        <f t="shared" si="5"/>
        <v>11</v>
      </c>
      <c r="AY69" s="19">
        <f t="shared" si="5"/>
        <v>3</v>
      </c>
      <c r="AZ69" s="52">
        <f>SUM(C69:AY69)</f>
        <v>203</v>
      </c>
    </row>
    <row r="70" spans="1:52" s="36" customFormat="1" ht="12">
      <c r="A70" s="16"/>
      <c r="B70" s="63" t="s">
        <v>89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13"/>
      <c r="X70" s="13"/>
      <c r="Y70" s="1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30">
        <v>206</v>
      </c>
    </row>
    <row r="71" spans="1:52" s="37" customFormat="1" ht="120">
      <c r="A71" s="10"/>
      <c r="B71" s="34">
        <f aca="true" t="shared" si="6" ref="B71:AG71">B2</f>
        <v>2011</v>
      </c>
      <c r="C71" s="31" t="str">
        <f t="shared" si="6"/>
        <v>Bakken Hedvig</v>
      </c>
      <c r="D71" s="31" t="str">
        <f t="shared" si="6"/>
        <v>Bakken Edvin</v>
      </c>
      <c r="E71" s="31" t="str">
        <f t="shared" si="6"/>
        <v>Bakken Yngve</v>
      </c>
      <c r="F71" s="31" t="str">
        <f t="shared" si="6"/>
        <v>Bardal Ellen Marie</v>
      </c>
      <c r="G71" s="31" t="str">
        <f t="shared" si="6"/>
        <v>Bardal Lars Morten</v>
      </c>
      <c r="H71" s="31" t="str">
        <f t="shared" si="6"/>
        <v>Bolme Mona</v>
      </c>
      <c r="I71" s="31" t="str">
        <f t="shared" si="6"/>
        <v>Bolme Tor Jarle</v>
      </c>
      <c r="J71" s="31" t="str">
        <f t="shared" si="6"/>
        <v>Bøe Alf Petter</v>
      </c>
      <c r="K71" s="31" t="str">
        <f t="shared" si="6"/>
        <v>Børset Stein Ivar</v>
      </c>
      <c r="L71" s="31" t="str">
        <f t="shared" si="6"/>
        <v>Eilifsen Morten</v>
      </c>
      <c r="M71" s="31" t="str">
        <f t="shared" si="6"/>
        <v>Eldevik Jørund</v>
      </c>
      <c r="N71" s="31" t="str">
        <f t="shared" si="6"/>
        <v>Ericson Ørjan</v>
      </c>
      <c r="O71" s="31" t="str">
        <f t="shared" si="6"/>
        <v>Fagerholt Kjetil</v>
      </c>
      <c r="P71" s="31" t="str">
        <f t="shared" si="6"/>
        <v>Fugelsøy Ingvild Bye</v>
      </c>
      <c r="Q71" s="31" t="str">
        <f t="shared" si="6"/>
        <v>Grønning Frode</v>
      </c>
      <c r="R71" s="31" t="str">
        <f t="shared" si="6"/>
        <v>Grøseth Henrik</v>
      </c>
      <c r="S71" s="31" t="str">
        <f t="shared" si="6"/>
        <v>Hagen Lars</v>
      </c>
      <c r="T71" s="31" t="str">
        <f t="shared" si="6"/>
        <v>Holm Thomas</v>
      </c>
      <c r="U71" s="31" t="str">
        <f t="shared" si="6"/>
        <v>Hov Gjermund</v>
      </c>
      <c r="V71" s="31" t="str">
        <f t="shared" si="6"/>
        <v>Langen Helge</v>
      </c>
      <c r="W71" s="31" t="str">
        <f t="shared" si="6"/>
        <v>Lykkja Hans Petter</v>
      </c>
      <c r="X71" s="31" t="str">
        <f t="shared" si="6"/>
        <v>Løfald Ann Elin Øyen</v>
      </c>
      <c r="Y71" s="31" t="str">
        <f t="shared" si="6"/>
        <v>Løfald Hallvard</v>
      </c>
      <c r="Z71" s="31" t="str">
        <f t="shared" si="6"/>
        <v>Maroni Terje</v>
      </c>
      <c r="AA71" s="31" t="str">
        <f t="shared" si="6"/>
        <v>Moholdt Geir</v>
      </c>
      <c r="AB71" s="31" t="str">
        <f t="shared" si="6"/>
        <v>Moholdt Lars</v>
      </c>
      <c r="AC71" s="31" t="str">
        <f t="shared" si="6"/>
        <v>Muan Martin</v>
      </c>
      <c r="AD71" s="31" t="str">
        <f t="shared" si="6"/>
        <v>Nonstad Bård</v>
      </c>
      <c r="AE71" s="31" t="str">
        <f t="shared" si="6"/>
        <v>Nilsen Arnt Inge</v>
      </c>
      <c r="AF71" s="31" t="str">
        <f t="shared" si="6"/>
        <v>Olsen Terje</v>
      </c>
      <c r="AG71" s="31" t="str">
        <f t="shared" si="6"/>
        <v>Rodriguez Juan M V</v>
      </c>
      <c r="AH71" s="31" t="str">
        <f aca="true" t="shared" si="7" ref="AH71:AY71">AH2</f>
        <v>Romundstad Jan</v>
      </c>
      <c r="AI71" s="31" t="str">
        <f t="shared" si="7"/>
        <v>Reitan Trygve</v>
      </c>
      <c r="AJ71" s="31" t="str">
        <f t="shared" si="7"/>
        <v>Skjermo Ola</v>
      </c>
      <c r="AK71" s="31" t="str">
        <f t="shared" si="7"/>
        <v>Solem Jon</v>
      </c>
      <c r="AL71" s="31" t="str">
        <f t="shared" si="7"/>
        <v>Solvik Håkon</v>
      </c>
      <c r="AM71" s="31" t="str">
        <f t="shared" si="7"/>
        <v>Strand Stig</v>
      </c>
      <c r="AN71" s="31" t="str">
        <f t="shared" si="7"/>
        <v>Svinsås Morten</v>
      </c>
      <c r="AO71" s="31" t="str">
        <f t="shared" si="7"/>
        <v>Sæterbø Ole</v>
      </c>
      <c r="AP71" s="31" t="str">
        <f t="shared" si="7"/>
        <v>Sæther Bjørn</v>
      </c>
      <c r="AQ71" s="31" t="str">
        <f t="shared" si="7"/>
        <v>Sæther Monica</v>
      </c>
      <c r="AR71" s="31" t="str">
        <f t="shared" si="7"/>
        <v>Sæther Pål</v>
      </c>
      <c r="AS71" s="31" t="str">
        <f t="shared" si="7"/>
        <v>Sødal Ole Arnold</v>
      </c>
      <c r="AT71" s="31" t="str">
        <f t="shared" si="7"/>
        <v>Tallia Tiia</v>
      </c>
      <c r="AU71" s="31" t="str">
        <f t="shared" si="7"/>
        <v>Tekesete Teklya Abraha</v>
      </c>
      <c r="AV71" s="31" t="str">
        <f t="shared" si="7"/>
        <v>Thonstad Audun</v>
      </c>
      <c r="AW71" s="31" t="str">
        <f t="shared" si="7"/>
        <v>Vatten Tormod</v>
      </c>
      <c r="AX71" s="31" t="str">
        <f t="shared" si="7"/>
        <v>Vonheim Bjørn</v>
      </c>
      <c r="AY71" s="31" t="str">
        <f t="shared" si="7"/>
        <v>Wærnes Andreas Dahlø</v>
      </c>
      <c r="AZ71" s="34">
        <f>B2</f>
        <v>2011</v>
      </c>
    </row>
    <row r="72" spans="1:52" ht="23.25">
      <c r="A72" s="60" t="str">
        <f>A1</f>
        <v>LØP UTENFOR BANE (senior &amp; junior)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2"/>
      <c r="AK72" s="60" t="str">
        <f>AK1</f>
        <v>LØP UTENFOR BANE (senior &amp; junior)</v>
      </c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2"/>
    </row>
    <row r="73" spans="1:52" s="36" customFormat="1" ht="12">
      <c r="A73" s="20"/>
      <c r="B73" s="18" t="s">
        <v>33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D73" s="18"/>
      <c r="AE73" s="18"/>
      <c r="AF73" s="18"/>
      <c r="AG73" s="18"/>
      <c r="AH73" s="18"/>
      <c r="AI73" s="18"/>
      <c r="AJ73" s="18"/>
      <c r="AK73" s="18" t="str">
        <f>B73</f>
        <v>Tallene i rubrikkene betyr plassering i sin klasse   </v>
      </c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</row>
    <row r="74" spans="1:52" s="36" customFormat="1" ht="12.75">
      <c r="A74" s="20"/>
      <c r="B74" s="18" t="s">
        <v>34</v>
      </c>
      <c r="C74" s="38">
        <v>1</v>
      </c>
      <c r="D74" s="58"/>
      <c r="E74" s="58"/>
      <c r="F74" s="5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D74" s="18"/>
      <c r="AE74" s="18"/>
      <c r="AF74" s="18"/>
      <c r="AG74" s="18"/>
      <c r="AH74" s="18"/>
      <c r="AI74" s="18"/>
      <c r="AJ74" s="18"/>
      <c r="AK74" s="18" t="str">
        <f>B74</f>
        <v>Beste tid uansett klasse =</v>
      </c>
      <c r="AL74" s="35"/>
      <c r="AM74" s="35"/>
      <c r="AN74" s="18"/>
      <c r="AO74" s="18"/>
      <c r="AP74" s="38">
        <v>1</v>
      </c>
      <c r="AQ74" s="18"/>
      <c r="AR74" s="18"/>
      <c r="AS74" s="18"/>
      <c r="AT74" s="18"/>
      <c r="AU74" s="18"/>
      <c r="AV74" s="18"/>
      <c r="AW74" s="18"/>
      <c r="AX74" s="18"/>
      <c r="AY74" s="18"/>
      <c r="AZ74" s="18"/>
    </row>
    <row r="75" spans="1:52" s="36" customFormat="1" ht="12">
      <c r="A75" s="20"/>
      <c r="B75" s="18" t="s">
        <v>45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D75" s="18"/>
      <c r="AE75" s="18"/>
      <c r="AF75" s="18"/>
      <c r="AG75" s="18"/>
      <c r="AH75" s="18"/>
      <c r="AI75" s="18"/>
      <c r="AJ75" s="18"/>
      <c r="AK75" s="18" t="str">
        <f>B75</f>
        <v>Løpsnavn i kursiv betyr at løpet har bare en klasse uavhengig av alder.</v>
      </c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</row>
    <row r="76" spans="1:37" s="36" customFormat="1" ht="12">
      <c r="A76" s="36" t="s">
        <v>83</v>
      </c>
      <c r="B76" s="21" t="s">
        <v>44</v>
      </c>
      <c r="Z76" s="21"/>
      <c r="AE76" s="18"/>
      <c r="AF76" s="18"/>
      <c r="AG76" s="18"/>
      <c r="AK76" s="18" t="str">
        <f>B76</f>
        <v>M=mosjonsklasse</v>
      </c>
    </row>
  </sheetData>
  <sheetProtection/>
  <mergeCells count="6">
    <mergeCell ref="A1:AJ1"/>
    <mergeCell ref="AK1:AZ1"/>
    <mergeCell ref="A72:AJ72"/>
    <mergeCell ref="AK72:AZ72"/>
    <mergeCell ref="Z70:AY70"/>
    <mergeCell ref="B70:V70"/>
  </mergeCells>
  <printOptions/>
  <pageMargins left="0.2755905511811024" right="0.15748031496062992" top="0.35433070866141736" bottom="0.4724409448818898" header="0.2362204724409449" footer="0.2362204724409449"/>
  <pageSetup horizontalDpi="600" verticalDpi="600" orientation="landscape" paperSize="9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PageLayoutView="0" workbookViewId="0" topLeftCell="A1">
      <pane ySplit="2" topLeftCell="BM3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7.57421875" style="8" customWidth="1"/>
    <col min="2" max="2" width="48.8515625" style="8" bestFit="1" customWidth="1"/>
    <col min="3" max="3" width="4.140625" style="8" customWidth="1"/>
    <col min="4" max="4" width="4.421875" style="8" bestFit="1" customWidth="1"/>
    <col min="5" max="6" width="4.421875" style="8" customWidth="1"/>
    <col min="7" max="7" width="4.140625" style="8" bestFit="1" customWidth="1"/>
    <col min="8" max="8" width="4.140625" style="8" customWidth="1"/>
    <col min="9" max="9" width="4.140625" style="8" bestFit="1" customWidth="1"/>
    <col min="10" max="10" width="4.421875" style="8" customWidth="1"/>
    <col min="11" max="12" width="4.140625" style="8" customWidth="1"/>
    <col min="13" max="13" width="4.140625" style="8" bestFit="1" customWidth="1"/>
    <col min="14" max="16384" width="9.140625" style="8" customWidth="1"/>
  </cols>
  <sheetData>
    <row r="1" spans="1:13" s="9" customFormat="1" ht="27.75">
      <c r="A1" s="64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11">
      <c r="A2" s="6"/>
      <c r="B2" s="7">
        <v>2011</v>
      </c>
      <c r="C2" s="32" t="s">
        <v>3</v>
      </c>
      <c r="D2" s="32" t="s">
        <v>35</v>
      </c>
      <c r="E2" s="32" t="s">
        <v>66</v>
      </c>
      <c r="F2" s="32" t="s">
        <v>87</v>
      </c>
      <c r="G2" s="32" t="s">
        <v>50</v>
      </c>
      <c r="H2" s="32" t="s">
        <v>51</v>
      </c>
      <c r="I2" s="32" t="s">
        <v>60</v>
      </c>
      <c r="J2" s="32" t="s">
        <v>128</v>
      </c>
      <c r="K2" s="32" t="s">
        <v>126</v>
      </c>
      <c r="L2" s="32" t="s">
        <v>7</v>
      </c>
      <c r="M2" s="32" t="s">
        <v>21</v>
      </c>
    </row>
    <row r="3" spans="1:13" s="47" customFormat="1" ht="12.75">
      <c r="A3" s="45" t="s">
        <v>131</v>
      </c>
      <c r="B3" s="46" t="s">
        <v>132</v>
      </c>
      <c r="C3" s="46"/>
      <c r="D3" s="46"/>
      <c r="E3" s="46"/>
      <c r="F3" s="46"/>
      <c r="G3" s="46">
        <v>3</v>
      </c>
      <c r="H3" s="46"/>
      <c r="I3" s="46"/>
      <c r="J3" s="46"/>
      <c r="K3" s="46"/>
      <c r="L3" s="46"/>
      <c r="M3" s="46">
        <f aca="true" t="shared" si="0" ref="M3:M24">COUNTA(C3:L3)</f>
        <v>1</v>
      </c>
    </row>
    <row r="4" spans="1:13" s="47" customFormat="1" ht="12.75">
      <c r="A4" s="45" t="s">
        <v>135</v>
      </c>
      <c r="B4" s="46" t="s">
        <v>136</v>
      </c>
      <c r="C4" s="46"/>
      <c r="D4" s="46"/>
      <c r="E4" s="46">
        <v>6</v>
      </c>
      <c r="F4" s="46"/>
      <c r="G4" s="46">
        <v>4</v>
      </c>
      <c r="H4" s="46"/>
      <c r="I4" s="46"/>
      <c r="J4" s="46"/>
      <c r="K4" s="46"/>
      <c r="L4" s="46"/>
      <c r="M4" s="46">
        <f t="shared" si="0"/>
        <v>2</v>
      </c>
    </row>
    <row r="5" spans="1:13" s="47" customFormat="1" ht="12.75">
      <c r="A5" s="45" t="s">
        <v>137</v>
      </c>
      <c r="B5" s="46" t="s">
        <v>138</v>
      </c>
      <c r="C5" s="46"/>
      <c r="D5" s="46"/>
      <c r="E5" s="46">
        <v>22</v>
      </c>
      <c r="F5" s="46"/>
      <c r="G5" s="46">
        <v>15</v>
      </c>
      <c r="H5" s="46"/>
      <c r="I5" s="46"/>
      <c r="J5" s="46"/>
      <c r="K5" s="46"/>
      <c r="L5" s="46"/>
      <c r="M5" s="46">
        <f t="shared" si="0"/>
        <v>2</v>
      </c>
    </row>
    <row r="6" spans="1:13" s="47" customFormat="1" ht="12.75">
      <c r="A6" s="45" t="s">
        <v>139</v>
      </c>
      <c r="B6" s="46" t="s">
        <v>140</v>
      </c>
      <c r="C6" s="46"/>
      <c r="D6" s="46"/>
      <c r="E6" s="46">
        <v>20</v>
      </c>
      <c r="F6" s="46"/>
      <c r="G6" s="46">
        <v>12</v>
      </c>
      <c r="H6" s="46"/>
      <c r="I6" s="46"/>
      <c r="J6" s="46"/>
      <c r="K6" s="46">
        <v>25</v>
      </c>
      <c r="L6" s="46"/>
      <c r="M6" s="46">
        <f t="shared" si="0"/>
        <v>3</v>
      </c>
    </row>
    <row r="7" spans="1:13" s="47" customFormat="1" ht="12.75">
      <c r="A7" s="45" t="s">
        <v>234</v>
      </c>
      <c r="B7" s="46" t="s">
        <v>235</v>
      </c>
      <c r="C7" s="46"/>
      <c r="D7" s="46"/>
      <c r="E7" s="46"/>
      <c r="F7" s="46"/>
      <c r="G7" s="46"/>
      <c r="H7" s="46"/>
      <c r="I7" s="46"/>
      <c r="J7" s="46"/>
      <c r="K7" s="46"/>
      <c r="L7" s="46">
        <v>1</v>
      </c>
      <c r="M7" s="46">
        <f t="shared" si="0"/>
        <v>1</v>
      </c>
    </row>
    <row r="8" spans="1:13" s="47" customFormat="1" ht="12.75">
      <c r="A8" s="45" t="s">
        <v>162</v>
      </c>
      <c r="B8" s="46" t="s">
        <v>163</v>
      </c>
      <c r="C8" s="46">
        <v>2</v>
      </c>
      <c r="D8" s="46"/>
      <c r="E8" s="46"/>
      <c r="F8" s="46"/>
      <c r="G8" s="46">
        <v>1</v>
      </c>
      <c r="H8" s="46"/>
      <c r="I8" s="46"/>
      <c r="J8" s="46"/>
      <c r="K8" s="46"/>
      <c r="L8" s="46"/>
      <c r="M8" s="46">
        <f t="shared" si="0"/>
        <v>2</v>
      </c>
    </row>
    <row r="9" spans="1:13" s="47" customFormat="1" ht="12.75">
      <c r="A9" s="45" t="s">
        <v>94</v>
      </c>
      <c r="B9" s="46" t="s">
        <v>233</v>
      </c>
      <c r="C9" s="46">
        <v>3</v>
      </c>
      <c r="D9" s="46"/>
      <c r="E9" s="46"/>
      <c r="F9" s="46"/>
      <c r="G9" s="46">
        <v>1</v>
      </c>
      <c r="H9" s="46"/>
      <c r="I9" s="46"/>
      <c r="J9" s="46"/>
      <c r="K9" s="46"/>
      <c r="L9" s="46"/>
      <c r="M9" s="46">
        <f t="shared" si="0"/>
        <v>2</v>
      </c>
    </row>
    <row r="10" spans="1:13" s="47" customFormat="1" ht="12.75">
      <c r="A10" s="45" t="s">
        <v>160</v>
      </c>
      <c r="B10" s="46" t="s">
        <v>161</v>
      </c>
      <c r="C10" s="46"/>
      <c r="D10" s="46"/>
      <c r="E10" s="46"/>
      <c r="F10" s="46"/>
      <c r="G10" s="46"/>
      <c r="H10" s="46"/>
      <c r="I10" s="46"/>
      <c r="J10" s="46"/>
      <c r="K10" s="46"/>
      <c r="L10" s="46">
        <v>1</v>
      </c>
      <c r="M10" s="46">
        <f t="shared" si="0"/>
        <v>1</v>
      </c>
    </row>
    <row r="11" spans="1:13" s="47" customFormat="1" ht="12.75">
      <c r="A11" s="45" t="s">
        <v>171</v>
      </c>
      <c r="B11" s="46" t="s">
        <v>172</v>
      </c>
      <c r="C11" s="46"/>
      <c r="D11" s="46"/>
      <c r="E11" s="46"/>
      <c r="F11" s="46"/>
      <c r="G11" s="46">
        <v>2</v>
      </c>
      <c r="H11" s="46"/>
      <c r="I11" s="46"/>
      <c r="J11" s="46"/>
      <c r="K11" s="46"/>
      <c r="L11" s="46"/>
      <c r="M11" s="46">
        <f t="shared" si="0"/>
        <v>1</v>
      </c>
    </row>
    <row r="12" spans="1:13" s="47" customFormat="1" ht="12.75">
      <c r="A12" s="45" t="s">
        <v>95</v>
      </c>
      <c r="B12" s="46" t="s">
        <v>173</v>
      </c>
      <c r="C12" s="46"/>
      <c r="D12" s="46">
        <v>3</v>
      </c>
      <c r="E12" s="46"/>
      <c r="F12" s="46"/>
      <c r="G12" s="46"/>
      <c r="H12" s="46"/>
      <c r="I12" s="46"/>
      <c r="J12" s="46"/>
      <c r="K12" s="46">
        <v>4</v>
      </c>
      <c r="L12" s="46"/>
      <c r="M12" s="46">
        <f t="shared" si="0"/>
        <v>2</v>
      </c>
    </row>
    <row r="13" spans="1:13" s="47" customFormat="1" ht="12.75">
      <c r="A13" s="45" t="s">
        <v>180</v>
      </c>
      <c r="B13" s="46" t="s">
        <v>101</v>
      </c>
      <c r="C13" s="46"/>
      <c r="D13" s="46"/>
      <c r="E13" s="46">
        <v>22</v>
      </c>
      <c r="F13" s="46"/>
      <c r="G13" s="46"/>
      <c r="H13" s="46"/>
      <c r="I13" s="46"/>
      <c r="J13" s="46"/>
      <c r="K13" s="46"/>
      <c r="L13" s="46"/>
      <c r="M13" s="46">
        <f t="shared" si="0"/>
        <v>1</v>
      </c>
    </row>
    <row r="14" spans="1:13" s="47" customFormat="1" ht="12.75">
      <c r="A14" s="45" t="s">
        <v>178</v>
      </c>
      <c r="B14" s="46" t="s">
        <v>181</v>
      </c>
      <c r="C14" s="46"/>
      <c r="D14" s="46"/>
      <c r="E14" s="46"/>
      <c r="F14" s="46"/>
      <c r="G14" s="46">
        <v>25</v>
      </c>
      <c r="H14" s="46"/>
      <c r="I14" s="46"/>
      <c r="J14" s="46"/>
      <c r="K14" s="46"/>
      <c r="L14" s="46"/>
      <c r="M14" s="46">
        <f t="shared" si="0"/>
        <v>1</v>
      </c>
    </row>
    <row r="15" spans="1:13" s="47" customFormat="1" ht="12.75">
      <c r="A15" s="45" t="s">
        <v>103</v>
      </c>
      <c r="B15" s="46" t="s">
        <v>182</v>
      </c>
      <c r="C15" s="46"/>
      <c r="D15" s="46"/>
      <c r="E15" s="46"/>
      <c r="F15" s="46"/>
      <c r="G15" s="46">
        <v>19</v>
      </c>
      <c r="H15" s="46"/>
      <c r="I15" s="46"/>
      <c r="J15" s="46"/>
      <c r="K15" s="46"/>
      <c r="L15" s="46"/>
      <c r="M15" s="46">
        <f t="shared" si="0"/>
        <v>1</v>
      </c>
    </row>
    <row r="16" spans="1:13" s="47" customFormat="1" ht="12.75">
      <c r="A16" s="45" t="s">
        <v>186</v>
      </c>
      <c r="B16" s="46" t="s">
        <v>187</v>
      </c>
      <c r="C16" s="46"/>
      <c r="D16" s="46"/>
      <c r="E16" s="46">
        <v>10</v>
      </c>
      <c r="F16" s="46"/>
      <c r="G16" s="46"/>
      <c r="H16" s="46"/>
      <c r="I16" s="46"/>
      <c r="J16" s="46"/>
      <c r="K16" s="46"/>
      <c r="L16" s="46"/>
      <c r="M16" s="46">
        <f t="shared" si="0"/>
        <v>1</v>
      </c>
    </row>
    <row r="17" spans="1:13" s="47" customFormat="1" ht="12.75">
      <c r="A17" s="45" t="s">
        <v>188</v>
      </c>
      <c r="B17" s="46" t="s">
        <v>189</v>
      </c>
      <c r="C17" s="46"/>
      <c r="D17" s="46"/>
      <c r="E17" s="46"/>
      <c r="F17" s="46"/>
      <c r="G17" s="46">
        <v>11</v>
      </c>
      <c r="H17" s="46"/>
      <c r="I17" s="46"/>
      <c r="J17" s="46"/>
      <c r="K17" s="46"/>
      <c r="L17" s="46"/>
      <c r="M17" s="46">
        <f t="shared" si="0"/>
        <v>1</v>
      </c>
    </row>
    <row r="18" spans="1:13" s="47" customFormat="1" ht="12.75">
      <c r="A18" s="45" t="s">
        <v>104</v>
      </c>
      <c r="B18" s="46" t="s">
        <v>190</v>
      </c>
      <c r="C18" s="46"/>
      <c r="D18" s="46"/>
      <c r="E18" s="46"/>
      <c r="F18" s="46"/>
      <c r="G18" s="46">
        <v>7</v>
      </c>
      <c r="H18" s="46"/>
      <c r="I18" s="46"/>
      <c r="J18" s="46"/>
      <c r="K18" s="46"/>
      <c r="L18" s="46"/>
      <c r="M18" s="46">
        <f t="shared" si="0"/>
        <v>1</v>
      </c>
    </row>
    <row r="19" spans="1:13" s="47" customFormat="1" ht="12.75">
      <c r="A19" s="45" t="s">
        <v>192</v>
      </c>
      <c r="B19" s="46" t="s">
        <v>193</v>
      </c>
      <c r="C19" s="46">
        <v>12</v>
      </c>
      <c r="D19" s="46"/>
      <c r="E19" s="46">
        <v>6</v>
      </c>
      <c r="F19" s="46"/>
      <c r="G19" s="46">
        <v>8</v>
      </c>
      <c r="H19" s="46"/>
      <c r="I19" s="46"/>
      <c r="J19" s="46">
        <v>14</v>
      </c>
      <c r="K19" s="46"/>
      <c r="L19" s="46"/>
      <c r="M19" s="46">
        <f t="shared" si="0"/>
        <v>4</v>
      </c>
    </row>
    <row r="20" spans="1:13" s="47" customFormat="1" ht="12.75">
      <c r="A20" s="45" t="s">
        <v>77</v>
      </c>
      <c r="B20" s="46" t="s">
        <v>200</v>
      </c>
      <c r="C20" s="46">
        <v>2</v>
      </c>
      <c r="D20" s="46"/>
      <c r="E20" s="46"/>
      <c r="F20" s="46"/>
      <c r="G20" s="46"/>
      <c r="H20" s="46"/>
      <c r="I20" s="46">
        <v>1</v>
      </c>
      <c r="J20" s="46">
        <v>1</v>
      </c>
      <c r="K20" s="46"/>
      <c r="L20" s="46">
        <v>3</v>
      </c>
      <c r="M20" s="46">
        <f t="shared" si="0"/>
        <v>4</v>
      </c>
    </row>
    <row r="21" spans="1:13" s="47" customFormat="1" ht="12.75">
      <c r="A21" s="45" t="s">
        <v>62</v>
      </c>
      <c r="B21" s="46" t="s">
        <v>49</v>
      </c>
      <c r="C21" s="46">
        <v>4</v>
      </c>
      <c r="D21" s="46"/>
      <c r="E21" s="46"/>
      <c r="F21" s="46">
        <v>5</v>
      </c>
      <c r="G21" s="46"/>
      <c r="H21" s="46">
        <v>1</v>
      </c>
      <c r="I21" s="46"/>
      <c r="J21" s="46"/>
      <c r="K21" s="46"/>
      <c r="L21" s="46"/>
      <c r="M21" s="46">
        <f t="shared" si="0"/>
        <v>3</v>
      </c>
    </row>
    <row r="22" spans="1:13" s="47" customFormat="1" ht="12.75">
      <c r="A22" s="45" t="s">
        <v>204</v>
      </c>
      <c r="B22" s="46" t="s">
        <v>63</v>
      </c>
      <c r="C22" s="46"/>
      <c r="D22" s="46"/>
      <c r="E22" s="46"/>
      <c r="F22" s="46"/>
      <c r="G22" s="46">
        <v>1</v>
      </c>
      <c r="H22" s="46"/>
      <c r="I22" s="46"/>
      <c r="J22" s="46"/>
      <c r="K22" s="46"/>
      <c r="L22" s="46"/>
      <c r="M22" s="46">
        <f t="shared" si="0"/>
        <v>1</v>
      </c>
    </row>
    <row r="23" spans="1:13" s="47" customFormat="1" ht="12.75">
      <c r="A23" s="45" t="s">
        <v>78</v>
      </c>
      <c r="B23" s="46" t="s">
        <v>123</v>
      </c>
      <c r="C23" s="46"/>
      <c r="D23" s="46">
        <v>3</v>
      </c>
      <c r="E23" s="46"/>
      <c r="F23" s="46"/>
      <c r="G23" s="46">
        <v>1</v>
      </c>
      <c r="H23" s="46"/>
      <c r="I23" s="46">
        <v>4</v>
      </c>
      <c r="J23" s="46">
        <v>1</v>
      </c>
      <c r="K23" s="46"/>
      <c r="L23" s="46"/>
      <c r="M23" s="46">
        <f t="shared" si="0"/>
        <v>4</v>
      </c>
    </row>
    <row r="24" spans="1:13" s="47" customFormat="1" ht="12.75">
      <c r="A24" s="45" t="s">
        <v>110</v>
      </c>
      <c r="B24" s="46" t="s">
        <v>205</v>
      </c>
      <c r="C24" s="46"/>
      <c r="D24" s="46"/>
      <c r="E24" s="46"/>
      <c r="F24" s="46"/>
      <c r="G24" s="46">
        <v>1</v>
      </c>
      <c r="H24" s="46"/>
      <c r="I24" s="46"/>
      <c r="J24" s="46"/>
      <c r="K24" s="46"/>
      <c r="L24" s="46"/>
      <c r="M24" s="46">
        <f t="shared" si="0"/>
        <v>1</v>
      </c>
    </row>
    <row r="25" spans="1:13" s="47" customFormat="1" ht="7.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s="47" customFormat="1" ht="22.5" customHeight="1" thickBot="1">
      <c r="A26" s="48"/>
      <c r="B26" s="46" t="s">
        <v>130</v>
      </c>
      <c r="C26" s="49">
        <f aca="true" t="shared" si="1" ref="C26:L26">COUNTA(C3:C25)</f>
        <v>5</v>
      </c>
      <c r="D26" s="49">
        <f t="shared" si="1"/>
        <v>2</v>
      </c>
      <c r="E26" s="49">
        <f t="shared" si="1"/>
        <v>6</v>
      </c>
      <c r="F26" s="49">
        <f t="shared" si="1"/>
        <v>1</v>
      </c>
      <c r="G26" s="49">
        <f t="shared" si="1"/>
        <v>15</v>
      </c>
      <c r="H26" s="49">
        <f t="shared" si="1"/>
        <v>1</v>
      </c>
      <c r="I26" s="49">
        <f t="shared" si="1"/>
        <v>2</v>
      </c>
      <c r="J26" s="49">
        <f t="shared" si="1"/>
        <v>3</v>
      </c>
      <c r="K26" s="49">
        <f t="shared" si="1"/>
        <v>2</v>
      </c>
      <c r="L26" s="49">
        <f t="shared" si="1"/>
        <v>3</v>
      </c>
      <c r="M26" s="49">
        <f>SUM(M3:M25)</f>
        <v>40</v>
      </c>
    </row>
    <row r="27" spans="1:14" s="47" customFormat="1" ht="25.5" customHeight="1" thickTop="1">
      <c r="A27" s="50"/>
      <c r="B27" s="47" t="s">
        <v>89</v>
      </c>
      <c r="M27" s="47">
        <v>49</v>
      </c>
      <c r="N27" s="51"/>
    </row>
    <row r="28" spans="3:13" s="11" customFormat="1" ht="15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3:13" s="11" customFormat="1" ht="15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3:13" s="11" customFormat="1" ht="15.7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3:13" s="11" customFormat="1" ht="15.7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s="11" customFormat="1" ht="15.7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3:13" s="11" customFormat="1" ht="15.7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3:13" s="11" customFormat="1" ht="15.7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3:13" s="11" customFormat="1" ht="15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59" spans="3:13" s="11" customFormat="1" ht="15.7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</sheetData>
  <sheetProtection/>
  <mergeCells count="1">
    <mergeCell ref="A1:M1"/>
  </mergeCells>
  <printOptions horizontalCentered="1" verticalCentered="1"/>
  <pageMargins left="1.1811023622047245" right="1.1811023622047245" top="0.31496062992125984" bottom="0.47" header="0.1968503937007874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zoomScalePageLayoutView="0" workbookViewId="0" topLeftCell="A1">
      <pane ySplit="2" topLeftCell="BM3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27.57421875" style="2" bestFit="1" customWidth="1"/>
    <col min="2" max="6" width="4.00390625" style="2" bestFit="1" customWidth="1"/>
    <col min="7" max="7" width="5.140625" style="2" bestFit="1" customWidth="1"/>
    <col min="8" max="8" width="4.00390625" style="2" bestFit="1" customWidth="1"/>
    <col min="9" max="10" width="5.140625" style="2" bestFit="1" customWidth="1"/>
    <col min="11" max="16384" width="9.140625" style="2" customWidth="1"/>
  </cols>
  <sheetData>
    <row r="1" spans="1:10" s="3" customFormat="1" ht="20.25">
      <c r="A1" s="22" t="s">
        <v>46</v>
      </c>
      <c r="B1" s="67"/>
      <c r="C1" s="67"/>
      <c r="D1" s="67"/>
      <c r="E1" s="67"/>
      <c r="F1" s="67"/>
      <c r="G1" s="68" t="s">
        <v>22</v>
      </c>
      <c r="H1" s="69"/>
      <c r="I1" s="69"/>
      <c r="J1" s="70"/>
    </row>
    <row r="2" spans="1:10" s="4" customFormat="1" ht="139.5" customHeight="1">
      <c r="A2" s="1">
        <v>2011</v>
      </c>
      <c r="B2" s="14" t="s">
        <v>85</v>
      </c>
      <c r="C2" s="14" t="s">
        <v>18</v>
      </c>
      <c r="D2" s="14" t="s">
        <v>19</v>
      </c>
      <c r="E2" s="14" t="s">
        <v>61</v>
      </c>
      <c r="F2" s="14" t="s">
        <v>82</v>
      </c>
      <c r="G2" s="15" t="s">
        <v>23</v>
      </c>
      <c r="H2" s="15" t="s">
        <v>30</v>
      </c>
      <c r="I2" s="15" t="s">
        <v>59</v>
      </c>
      <c r="J2" s="5" t="s">
        <v>24</v>
      </c>
    </row>
    <row r="3" spans="1:10" s="26" customFormat="1" ht="13.5">
      <c r="A3" s="23" t="s">
        <v>175</v>
      </c>
      <c r="B3" s="24"/>
      <c r="C3" s="24"/>
      <c r="D3" s="24"/>
      <c r="E3" s="24">
        <v>2</v>
      </c>
      <c r="F3" s="24"/>
      <c r="G3" s="25">
        <f aca="true" t="shared" si="0" ref="G3:G17">SUM(B3:F3)</f>
        <v>2</v>
      </c>
      <c r="H3" s="25"/>
      <c r="I3" s="25">
        <v>3</v>
      </c>
      <c r="J3" s="25">
        <f aca="true" t="shared" si="1" ref="J3:J34">SUM(G3:I3)</f>
        <v>5</v>
      </c>
    </row>
    <row r="4" spans="1:10" s="26" customFormat="1" ht="13.5">
      <c r="A4" s="23" t="s">
        <v>158</v>
      </c>
      <c r="B4" s="24"/>
      <c r="C4" s="24"/>
      <c r="D4" s="24"/>
      <c r="E4" s="24"/>
      <c r="F4" s="24">
        <v>1</v>
      </c>
      <c r="G4" s="25">
        <f t="shared" si="0"/>
        <v>1</v>
      </c>
      <c r="H4" s="25"/>
      <c r="I4" s="25">
        <v>1</v>
      </c>
      <c r="J4" s="25">
        <f t="shared" si="1"/>
        <v>2</v>
      </c>
    </row>
    <row r="5" spans="1:10" s="26" customFormat="1" ht="13.5">
      <c r="A5" s="23" t="s">
        <v>208</v>
      </c>
      <c r="B5" s="24"/>
      <c r="C5" s="24"/>
      <c r="D5" s="24"/>
      <c r="E5" s="24"/>
      <c r="F5" s="24"/>
      <c r="G5" s="25">
        <f t="shared" si="0"/>
        <v>0</v>
      </c>
      <c r="H5" s="25"/>
      <c r="I5" s="25">
        <v>1</v>
      </c>
      <c r="J5" s="25">
        <f t="shared" si="1"/>
        <v>1</v>
      </c>
    </row>
    <row r="6" spans="1:10" s="26" customFormat="1" ht="13.5">
      <c r="A6" s="23" t="s">
        <v>198</v>
      </c>
      <c r="B6" s="24"/>
      <c r="C6" s="24"/>
      <c r="D6" s="24"/>
      <c r="E6" s="24"/>
      <c r="F6" s="24">
        <v>1</v>
      </c>
      <c r="G6" s="25">
        <f t="shared" si="0"/>
        <v>1</v>
      </c>
      <c r="H6" s="25"/>
      <c r="I6" s="25">
        <v>1</v>
      </c>
      <c r="J6" s="25">
        <f t="shared" si="1"/>
        <v>2</v>
      </c>
    </row>
    <row r="7" spans="1:10" s="26" customFormat="1" ht="13.5">
      <c r="A7" s="59" t="s">
        <v>39</v>
      </c>
      <c r="B7" s="24">
        <v>1</v>
      </c>
      <c r="C7" s="24">
        <v>2</v>
      </c>
      <c r="D7" s="24"/>
      <c r="E7" s="24"/>
      <c r="F7" s="24"/>
      <c r="G7" s="25">
        <f t="shared" si="0"/>
        <v>3</v>
      </c>
      <c r="H7" s="25"/>
      <c r="I7" s="25">
        <v>5</v>
      </c>
      <c r="J7" s="25">
        <f t="shared" si="1"/>
        <v>8</v>
      </c>
    </row>
    <row r="8" spans="1:10" s="26" customFormat="1" ht="13.5">
      <c r="A8" s="23" t="s">
        <v>157</v>
      </c>
      <c r="B8" s="24"/>
      <c r="C8" s="24"/>
      <c r="D8" s="24"/>
      <c r="E8" s="24"/>
      <c r="F8" s="24">
        <v>2</v>
      </c>
      <c r="G8" s="25">
        <f t="shared" si="0"/>
        <v>2</v>
      </c>
      <c r="H8" s="25"/>
      <c r="I8" s="25">
        <v>2</v>
      </c>
      <c r="J8" s="25">
        <f t="shared" si="1"/>
        <v>4</v>
      </c>
    </row>
    <row r="9" spans="1:10" s="26" customFormat="1" ht="13.5">
      <c r="A9" s="23" t="s">
        <v>1</v>
      </c>
      <c r="B9" s="24"/>
      <c r="C9" s="24"/>
      <c r="D9" s="24"/>
      <c r="E9" s="24">
        <v>1</v>
      </c>
      <c r="F9" s="24"/>
      <c r="G9" s="25">
        <f t="shared" si="0"/>
        <v>1</v>
      </c>
      <c r="H9" s="25"/>
      <c r="I9" s="25">
        <v>8</v>
      </c>
      <c r="J9" s="25">
        <f t="shared" si="1"/>
        <v>9</v>
      </c>
    </row>
    <row r="10" spans="1:10" s="26" customFormat="1" ht="13.5">
      <c r="A10" s="23" t="s">
        <v>67</v>
      </c>
      <c r="B10" s="24"/>
      <c r="C10" s="24"/>
      <c r="D10" s="24">
        <v>1</v>
      </c>
      <c r="E10" s="24"/>
      <c r="F10" s="24"/>
      <c r="G10" s="25">
        <f t="shared" si="0"/>
        <v>1</v>
      </c>
      <c r="H10" s="25"/>
      <c r="I10" s="25"/>
      <c r="J10" s="25">
        <f t="shared" si="1"/>
        <v>1</v>
      </c>
    </row>
    <row r="11" spans="1:10" s="26" customFormat="1" ht="13.5">
      <c r="A11" s="23" t="s">
        <v>86</v>
      </c>
      <c r="B11" s="24"/>
      <c r="C11" s="24"/>
      <c r="D11" s="24">
        <v>4</v>
      </c>
      <c r="E11" s="24"/>
      <c r="F11" s="24"/>
      <c r="G11" s="25">
        <f t="shared" si="0"/>
        <v>4</v>
      </c>
      <c r="H11" s="25"/>
      <c r="I11" s="25">
        <v>8</v>
      </c>
      <c r="J11" s="25">
        <f t="shared" si="1"/>
        <v>12</v>
      </c>
    </row>
    <row r="12" spans="1:10" s="26" customFormat="1" ht="13.5">
      <c r="A12" s="23" t="s">
        <v>2</v>
      </c>
      <c r="B12" s="24"/>
      <c r="C12" s="24"/>
      <c r="D12" s="24">
        <v>3</v>
      </c>
      <c r="E12" s="24"/>
      <c r="F12" s="24"/>
      <c r="G12" s="25">
        <f t="shared" si="0"/>
        <v>3</v>
      </c>
      <c r="H12" s="25"/>
      <c r="I12" s="25">
        <v>3</v>
      </c>
      <c r="J12" s="25">
        <f t="shared" si="1"/>
        <v>6</v>
      </c>
    </row>
    <row r="13" spans="1:10" s="26" customFormat="1" ht="13.5">
      <c r="A13" s="23" t="s">
        <v>43</v>
      </c>
      <c r="B13" s="24"/>
      <c r="C13" s="24"/>
      <c r="D13" s="24"/>
      <c r="E13" s="24"/>
      <c r="F13" s="24"/>
      <c r="G13" s="25">
        <f t="shared" si="0"/>
        <v>0</v>
      </c>
      <c r="H13" s="25"/>
      <c r="I13" s="25">
        <v>2</v>
      </c>
      <c r="J13" s="25">
        <f t="shared" si="1"/>
        <v>2</v>
      </c>
    </row>
    <row r="14" spans="1:10" s="26" customFormat="1" ht="13.5">
      <c r="A14" s="23" t="s">
        <v>54</v>
      </c>
      <c r="B14" s="24"/>
      <c r="C14" s="24"/>
      <c r="D14" s="24"/>
      <c r="E14" s="24"/>
      <c r="F14" s="24"/>
      <c r="G14" s="25">
        <f t="shared" si="0"/>
        <v>0</v>
      </c>
      <c r="H14" s="25"/>
      <c r="I14" s="25">
        <v>2</v>
      </c>
      <c r="J14" s="25">
        <f t="shared" si="1"/>
        <v>2</v>
      </c>
    </row>
    <row r="15" spans="1:10" s="26" customFormat="1" ht="13.5">
      <c r="A15" s="23" t="s">
        <v>75</v>
      </c>
      <c r="B15" s="24"/>
      <c r="C15" s="24"/>
      <c r="D15" s="24">
        <v>1</v>
      </c>
      <c r="E15" s="24"/>
      <c r="F15" s="24"/>
      <c r="G15" s="25">
        <f t="shared" si="0"/>
        <v>1</v>
      </c>
      <c r="H15" s="25"/>
      <c r="I15" s="25">
        <v>1</v>
      </c>
      <c r="J15" s="25">
        <f t="shared" si="1"/>
        <v>2</v>
      </c>
    </row>
    <row r="16" spans="1:10" s="26" customFormat="1" ht="13.5">
      <c r="A16" s="23" t="s">
        <v>28</v>
      </c>
      <c r="B16" s="24"/>
      <c r="C16" s="24"/>
      <c r="D16" s="24">
        <v>2</v>
      </c>
      <c r="E16" s="24"/>
      <c r="F16" s="24"/>
      <c r="G16" s="25">
        <f t="shared" si="0"/>
        <v>2</v>
      </c>
      <c r="H16" s="25"/>
      <c r="I16" s="25">
        <v>4</v>
      </c>
      <c r="J16" s="25">
        <f t="shared" si="1"/>
        <v>6</v>
      </c>
    </row>
    <row r="17" spans="1:10" s="26" customFormat="1" ht="13.5">
      <c r="A17" s="23" t="s">
        <v>27</v>
      </c>
      <c r="B17" s="24"/>
      <c r="C17" s="24"/>
      <c r="D17" s="24"/>
      <c r="E17" s="24">
        <v>1</v>
      </c>
      <c r="F17" s="24"/>
      <c r="G17" s="25">
        <f t="shared" si="0"/>
        <v>1</v>
      </c>
      <c r="H17" s="25"/>
      <c r="I17" s="25"/>
      <c r="J17" s="25">
        <f t="shared" si="1"/>
        <v>1</v>
      </c>
    </row>
    <row r="18" spans="1:10" s="26" customFormat="1" ht="13.5">
      <c r="A18" s="23" t="s">
        <v>221</v>
      </c>
      <c r="B18" s="24"/>
      <c r="C18" s="24"/>
      <c r="D18" s="24"/>
      <c r="E18" s="24"/>
      <c r="F18" s="24">
        <v>2</v>
      </c>
      <c r="G18" s="25">
        <f aca="true" t="shared" si="2" ref="G18:G58">SUM(B18:F18)</f>
        <v>2</v>
      </c>
      <c r="H18" s="25"/>
      <c r="I18" s="25">
        <v>2</v>
      </c>
      <c r="J18" s="25">
        <f t="shared" si="1"/>
        <v>4</v>
      </c>
    </row>
    <row r="19" spans="1:10" s="26" customFormat="1" ht="13.5">
      <c r="A19" s="59" t="s">
        <v>3</v>
      </c>
      <c r="B19" s="24">
        <v>1</v>
      </c>
      <c r="C19" s="24">
        <v>2</v>
      </c>
      <c r="D19" s="24">
        <v>1</v>
      </c>
      <c r="E19" s="24"/>
      <c r="F19" s="24"/>
      <c r="G19" s="25">
        <f t="shared" si="2"/>
        <v>4</v>
      </c>
      <c r="H19" s="25">
        <v>5</v>
      </c>
      <c r="I19" s="25">
        <v>4</v>
      </c>
      <c r="J19" s="25">
        <f t="shared" si="1"/>
        <v>13</v>
      </c>
    </row>
    <row r="20" spans="1:10" s="26" customFormat="1" ht="13.5">
      <c r="A20" s="23" t="s">
        <v>42</v>
      </c>
      <c r="B20" s="24">
        <v>1</v>
      </c>
      <c r="C20" s="24">
        <v>3</v>
      </c>
      <c r="D20" s="24"/>
      <c r="E20" s="24"/>
      <c r="F20" s="24"/>
      <c r="G20" s="25">
        <f t="shared" si="2"/>
        <v>4</v>
      </c>
      <c r="H20" s="25"/>
      <c r="I20" s="25">
        <v>1</v>
      </c>
      <c r="J20" s="25">
        <f t="shared" si="1"/>
        <v>5</v>
      </c>
    </row>
    <row r="21" spans="1:10" s="26" customFormat="1" ht="13.5">
      <c r="A21" s="59" t="s">
        <v>35</v>
      </c>
      <c r="B21" s="24">
        <v>1</v>
      </c>
      <c r="C21" s="24">
        <v>3</v>
      </c>
      <c r="D21" s="24"/>
      <c r="E21" s="24"/>
      <c r="F21" s="24"/>
      <c r="G21" s="25">
        <f t="shared" si="2"/>
        <v>4</v>
      </c>
      <c r="H21" s="25">
        <v>2</v>
      </c>
      <c r="I21" s="25">
        <v>4</v>
      </c>
      <c r="J21" s="25">
        <f t="shared" si="1"/>
        <v>10</v>
      </c>
    </row>
    <row r="22" spans="1:10" s="26" customFormat="1" ht="13.5">
      <c r="A22" s="59" t="s">
        <v>66</v>
      </c>
      <c r="B22" s="24"/>
      <c r="C22" s="24">
        <v>4</v>
      </c>
      <c r="D22" s="24"/>
      <c r="E22" s="24"/>
      <c r="F22" s="24"/>
      <c r="G22" s="25">
        <f t="shared" si="2"/>
        <v>4</v>
      </c>
      <c r="H22" s="25">
        <v>6</v>
      </c>
      <c r="I22" s="25">
        <v>5</v>
      </c>
      <c r="J22" s="25">
        <f t="shared" si="1"/>
        <v>15</v>
      </c>
    </row>
    <row r="23" spans="1:10" s="26" customFormat="1" ht="13.5">
      <c r="A23" s="59" t="s">
        <v>87</v>
      </c>
      <c r="B23" s="24">
        <v>1</v>
      </c>
      <c r="C23" s="24">
        <v>2</v>
      </c>
      <c r="D23" s="24">
        <v>1</v>
      </c>
      <c r="E23" s="24"/>
      <c r="F23" s="24"/>
      <c r="G23" s="25">
        <f t="shared" si="2"/>
        <v>4</v>
      </c>
      <c r="H23" s="25">
        <v>1</v>
      </c>
      <c r="I23" s="25">
        <v>5</v>
      </c>
      <c r="J23" s="25">
        <f t="shared" si="1"/>
        <v>10</v>
      </c>
    </row>
    <row r="24" spans="1:10" s="26" customFormat="1" ht="13.5">
      <c r="A24" s="59" t="s">
        <v>50</v>
      </c>
      <c r="B24" s="24">
        <v>1</v>
      </c>
      <c r="C24" s="24">
        <v>3</v>
      </c>
      <c r="D24" s="24"/>
      <c r="E24" s="24"/>
      <c r="F24" s="24"/>
      <c r="G24" s="25">
        <f t="shared" si="2"/>
        <v>4</v>
      </c>
      <c r="H24" s="25">
        <v>15</v>
      </c>
      <c r="I24" s="25">
        <v>10</v>
      </c>
      <c r="J24" s="25">
        <f t="shared" si="1"/>
        <v>29</v>
      </c>
    </row>
    <row r="25" spans="1:10" s="26" customFormat="1" ht="13.5">
      <c r="A25" s="23" t="s">
        <v>70</v>
      </c>
      <c r="B25" s="24"/>
      <c r="C25" s="24">
        <v>2</v>
      </c>
      <c r="D25" s="24"/>
      <c r="E25" s="24"/>
      <c r="F25" s="24"/>
      <c r="G25" s="25">
        <f t="shared" si="2"/>
        <v>2</v>
      </c>
      <c r="H25" s="25"/>
      <c r="I25" s="25">
        <v>3</v>
      </c>
      <c r="J25" s="25">
        <f t="shared" si="1"/>
        <v>5</v>
      </c>
    </row>
    <row r="26" spans="1:10" s="26" customFormat="1" ht="13.5">
      <c r="A26" s="23" t="s">
        <v>222</v>
      </c>
      <c r="B26" s="24"/>
      <c r="C26" s="24"/>
      <c r="D26" s="24"/>
      <c r="E26" s="24"/>
      <c r="F26" s="24">
        <v>1</v>
      </c>
      <c r="G26" s="25">
        <f t="shared" si="2"/>
        <v>1</v>
      </c>
      <c r="H26" s="25"/>
      <c r="I26" s="25">
        <v>1</v>
      </c>
      <c r="J26" s="25">
        <f t="shared" si="1"/>
        <v>2</v>
      </c>
    </row>
    <row r="27" spans="1:10" s="26" customFormat="1" ht="13.5">
      <c r="A27" s="23" t="s">
        <v>129</v>
      </c>
      <c r="B27" s="24"/>
      <c r="C27" s="24">
        <v>3</v>
      </c>
      <c r="D27" s="24"/>
      <c r="E27" s="24"/>
      <c r="F27" s="24"/>
      <c r="G27" s="25">
        <f t="shared" si="2"/>
        <v>3</v>
      </c>
      <c r="H27" s="25"/>
      <c r="I27" s="25">
        <v>3</v>
      </c>
      <c r="J27" s="25">
        <f t="shared" si="1"/>
        <v>6</v>
      </c>
    </row>
    <row r="28" spans="1:10" s="26" customFormat="1" ht="13.5">
      <c r="A28" s="23" t="s">
        <v>79</v>
      </c>
      <c r="B28" s="24"/>
      <c r="C28" s="24"/>
      <c r="D28" s="24">
        <v>2</v>
      </c>
      <c r="E28" s="24"/>
      <c r="F28" s="24"/>
      <c r="G28" s="25">
        <f t="shared" si="2"/>
        <v>2</v>
      </c>
      <c r="H28" s="25"/>
      <c r="I28" s="25"/>
      <c r="J28" s="25">
        <f t="shared" si="1"/>
        <v>2</v>
      </c>
    </row>
    <row r="29" spans="1:10" s="26" customFormat="1" ht="13.5">
      <c r="A29" s="23" t="s">
        <v>4</v>
      </c>
      <c r="B29" s="24"/>
      <c r="C29" s="24"/>
      <c r="D29" s="24"/>
      <c r="E29" s="24">
        <v>2</v>
      </c>
      <c r="F29" s="24"/>
      <c r="G29" s="25">
        <f t="shared" si="2"/>
        <v>2</v>
      </c>
      <c r="H29" s="25"/>
      <c r="I29" s="25"/>
      <c r="J29" s="25">
        <f t="shared" si="1"/>
        <v>2</v>
      </c>
    </row>
    <row r="30" spans="1:10" s="26" customFormat="1" ht="13.5">
      <c r="A30" s="23" t="s">
        <v>51</v>
      </c>
      <c r="B30" s="24">
        <v>1</v>
      </c>
      <c r="C30" s="24">
        <v>3</v>
      </c>
      <c r="D30" s="24"/>
      <c r="E30" s="24"/>
      <c r="F30" s="24"/>
      <c r="G30" s="25">
        <f t="shared" si="2"/>
        <v>4</v>
      </c>
      <c r="H30" s="25">
        <v>1</v>
      </c>
      <c r="I30" s="25">
        <v>2</v>
      </c>
      <c r="J30" s="25">
        <f t="shared" si="1"/>
        <v>7</v>
      </c>
    </row>
    <row r="31" spans="1:10" s="26" customFormat="1" ht="13.5">
      <c r="A31" s="23" t="s">
        <v>26</v>
      </c>
      <c r="B31" s="24">
        <v>1</v>
      </c>
      <c r="C31" s="24"/>
      <c r="D31" s="24">
        <v>3</v>
      </c>
      <c r="E31" s="24"/>
      <c r="F31" s="24"/>
      <c r="G31" s="25">
        <f t="shared" si="2"/>
        <v>4</v>
      </c>
      <c r="H31" s="25"/>
      <c r="I31" s="25"/>
      <c r="J31" s="25">
        <f t="shared" si="1"/>
        <v>4</v>
      </c>
    </row>
    <row r="32" spans="1:10" s="26" customFormat="1" ht="13.5">
      <c r="A32" s="23" t="s">
        <v>76</v>
      </c>
      <c r="B32" s="24"/>
      <c r="C32" s="24"/>
      <c r="D32" s="24"/>
      <c r="E32" s="24"/>
      <c r="F32" s="24"/>
      <c r="G32" s="25">
        <f t="shared" si="2"/>
        <v>0</v>
      </c>
      <c r="H32" s="25"/>
      <c r="I32" s="25">
        <v>1</v>
      </c>
      <c r="J32" s="25">
        <f t="shared" si="1"/>
        <v>1</v>
      </c>
    </row>
    <row r="33" spans="1:10" s="26" customFormat="1" ht="13.5">
      <c r="A33" s="23" t="s">
        <v>37</v>
      </c>
      <c r="B33" s="24"/>
      <c r="C33" s="24">
        <v>3</v>
      </c>
      <c r="D33" s="24"/>
      <c r="E33" s="24"/>
      <c r="F33" s="24"/>
      <c r="G33" s="25">
        <f t="shared" si="2"/>
        <v>3</v>
      </c>
      <c r="H33" s="25"/>
      <c r="I33" s="25">
        <v>6</v>
      </c>
      <c r="J33" s="25">
        <f t="shared" si="1"/>
        <v>9</v>
      </c>
    </row>
    <row r="34" spans="1:10" s="26" customFormat="1" ht="13.5">
      <c r="A34" s="23" t="s">
        <v>88</v>
      </c>
      <c r="B34" s="24">
        <v>1</v>
      </c>
      <c r="C34" s="24">
        <v>2</v>
      </c>
      <c r="D34" s="24"/>
      <c r="E34" s="24"/>
      <c r="F34" s="24"/>
      <c r="G34" s="25">
        <f t="shared" si="2"/>
        <v>3</v>
      </c>
      <c r="H34" s="25"/>
      <c r="I34" s="25">
        <v>1</v>
      </c>
      <c r="J34" s="25">
        <f t="shared" si="1"/>
        <v>4</v>
      </c>
    </row>
    <row r="35" spans="1:10" s="26" customFormat="1" ht="13.5">
      <c r="A35" s="23" t="s">
        <v>60</v>
      </c>
      <c r="B35" s="24"/>
      <c r="C35" s="24">
        <v>3</v>
      </c>
      <c r="D35" s="24"/>
      <c r="E35" s="24"/>
      <c r="F35" s="24"/>
      <c r="G35" s="25">
        <f t="shared" si="2"/>
        <v>3</v>
      </c>
      <c r="H35" s="25">
        <v>2</v>
      </c>
      <c r="I35" s="25">
        <v>11</v>
      </c>
      <c r="J35" s="25">
        <f aca="true" t="shared" si="3" ref="J35:J58">SUM(G35:I35)</f>
        <v>16</v>
      </c>
    </row>
    <row r="36" spans="1:10" s="26" customFormat="1" ht="14.25" customHeight="1">
      <c r="A36" s="23" t="s">
        <v>36</v>
      </c>
      <c r="B36" s="24"/>
      <c r="C36" s="24"/>
      <c r="D36" s="24">
        <v>3</v>
      </c>
      <c r="E36" s="24"/>
      <c r="F36" s="24"/>
      <c r="G36" s="25">
        <f t="shared" si="2"/>
        <v>3</v>
      </c>
      <c r="H36" s="25"/>
      <c r="I36" s="25">
        <v>4</v>
      </c>
      <c r="J36" s="25">
        <f t="shared" si="3"/>
        <v>7</v>
      </c>
    </row>
    <row r="37" spans="1:10" s="26" customFormat="1" ht="13.5">
      <c r="A37" s="23" t="s">
        <v>73</v>
      </c>
      <c r="B37" s="24"/>
      <c r="C37" s="24">
        <v>3</v>
      </c>
      <c r="D37" s="24"/>
      <c r="E37" s="24"/>
      <c r="F37" s="24"/>
      <c r="G37" s="25">
        <f t="shared" si="2"/>
        <v>3</v>
      </c>
      <c r="H37" s="25"/>
      <c r="I37" s="25">
        <v>18</v>
      </c>
      <c r="J37" s="25">
        <f t="shared" si="3"/>
        <v>21</v>
      </c>
    </row>
    <row r="38" spans="1:10" s="26" customFormat="1" ht="13.5">
      <c r="A38" s="23" t="s">
        <v>52</v>
      </c>
      <c r="B38" s="24"/>
      <c r="C38" s="24">
        <v>3</v>
      </c>
      <c r="D38" s="24"/>
      <c r="E38" s="24"/>
      <c r="F38" s="24"/>
      <c r="G38" s="25">
        <f t="shared" si="2"/>
        <v>3</v>
      </c>
      <c r="H38" s="25"/>
      <c r="I38" s="25">
        <v>10</v>
      </c>
      <c r="J38" s="25">
        <f t="shared" si="3"/>
        <v>13</v>
      </c>
    </row>
    <row r="39" spans="1:10" s="26" customFormat="1" ht="13.5">
      <c r="A39" s="23" t="s">
        <v>53</v>
      </c>
      <c r="B39" s="24">
        <v>1</v>
      </c>
      <c r="C39" s="24"/>
      <c r="D39" s="24">
        <v>3</v>
      </c>
      <c r="E39" s="24"/>
      <c r="F39" s="24"/>
      <c r="G39" s="25">
        <f t="shared" si="2"/>
        <v>4</v>
      </c>
      <c r="H39" s="25"/>
      <c r="I39" s="25">
        <v>2</v>
      </c>
      <c r="J39" s="25">
        <f t="shared" si="3"/>
        <v>6</v>
      </c>
    </row>
    <row r="40" spans="1:10" s="26" customFormat="1" ht="13.5">
      <c r="A40" s="23" t="s">
        <v>29</v>
      </c>
      <c r="B40" s="24"/>
      <c r="C40" s="24"/>
      <c r="D40" s="24">
        <v>3</v>
      </c>
      <c r="E40" s="24"/>
      <c r="F40" s="24"/>
      <c r="G40" s="25">
        <f t="shared" si="2"/>
        <v>3</v>
      </c>
      <c r="H40" s="25"/>
      <c r="I40" s="25">
        <v>3</v>
      </c>
      <c r="J40" s="25">
        <f t="shared" si="3"/>
        <v>6</v>
      </c>
    </row>
    <row r="41" spans="1:10" s="26" customFormat="1" ht="13.5">
      <c r="A41" s="23" t="s">
        <v>230</v>
      </c>
      <c r="B41" s="24"/>
      <c r="C41" s="24"/>
      <c r="D41" s="24">
        <v>2</v>
      </c>
      <c r="E41" s="24"/>
      <c r="F41" s="24"/>
      <c r="G41" s="25">
        <f t="shared" si="2"/>
        <v>2</v>
      </c>
      <c r="H41" s="25"/>
      <c r="I41" s="25">
        <v>4</v>
      </c>
      <c r="J41" s="25">
        <f t="shared" si="3"/>
        <v>6</v>
      </c>
    </row>
    <row r="42" spans="1:10" s="26" customFormat="1" ht="13.5">
      <c r="A42" s="23" t="s">
        <v>47</v>
      </c>
      <c r="B42" s="24"/>
      <c r="C42" s="24"/>
      <c r="D42" s="24">
        <v>4</v>
      </c>
      <c r="E42" s="24"/>
      <c r="F42" s="24"/>
      <c r="G42" s="25">
        <f t="shared" si="2"/>
        <v>4</v>
      </c>
      <c r="H42" s="25"/>
      <c r="I42" s="25">
        <v>1</v>
      </c>
      <c r="J42" s="25">
        <f t="shared" si="3"/>
        <v>5</v>
      </c>
    </row>
    <row r="43" spans="1:10" s="26" customFormat="1" ht="13.5">
      <c r="A43" s="23" t="s">
        <v>207</v>
      </c>
      <c r="B43" s="24"/>
      <c r="C43" s="24"/>
      <c r="D43" s="24"/>
      <c r="E43" s="24"/>
      <c r="F43" s="24"/>
      <c r="G43" s="25">
        <f t="shared" si="2"/>
        <v>0</v>
      </c>
      <c r="H43" s="25"/>
      <c r="I43" s="25">
        <v>1</v>
      </c>
      <c r="J43" s="25">
        <f t="shared" si="3"/>
        <v>1</v>
      </c>
    </row>
    <row r="44" spans="1:10" s="26" customFormat="1" ht="13.5">
      <c r="A44" s="23" t="s">
        <v>64</v>
      </c>
      <c r="B44" s="24"/>
      <c r="C44" s="24"/>
      <c r="D44" s="24">
        <v>1</v>
      </c>
      <c r="E44" s="24"/>
      <c r="F44" s="24"/>
      <c r="G44" s="25">
        <f t="shared" si="2"/>
        <v>1</v>
      </c>
      <c r="H44" s="25"/>
      <c r="I44" s="25">
        <v>1</v>
      </c>
      <c r="J44" s="25">
        <f t="shared" si="3"/>
        <v>2</v>
      </c>
    </row>
    <row r="45" spans="1:10" s="26" customFormat="1" ht="13.5">
      <c r="A45" s="23" t="s">
        <v>25</v>
      </c>
      <c r="B45" s="24"/>
      <c r="C45" s="24"/>
      <c r="D45" s="24">
        <v>4</v>
      </c>
      <c r="E45" s="24"/>
      <c r="F45" s="24"/>
      <c r="G45" s="25">
        <f t="shared" si="2"/>
        <v>4</v>
      </c>
      <c r="H45" s="25"/>
      <c r="I45" s="25">
        <v>14</v>
      </c>
      <c r="J45" s="25">
        <f t="shared" si="3"/>
        <v>18</v>
      </c>
    </row>
    <row r="46" spans="1:10" s="26" customFormat="1" ht="13.5">
      <c r="A46" s="59" t="s">
        <v>128</v>
      </c>
      <c r="B46" s="24">
        <v>1</v>
      </c>
      <c r="C46" s="24"/>
      <c r="D46" s="24">
        <v>1</v>
      </c>
      <c r="E46" s="24"/>
      <c r="F46" s="24"/>
      <c r="G46" s="25">
        <f t="shared" si="2"/>
        <v>2</v>
      </c>
      <c r="H46" s="25">
        <v>3</v>
      </c>
      <c r="I46" s="25">
        <v>6</v>
      </c>
      <c r="J46" s="25">
        <f t="shared" si="3"/>
        <v>11</v>
      </c>
    </row>
    <row r="47" spans="1:10" s="26" customFormat="1" ht="13.5">
      <c r="A47" s="59" t="s">
        <v>5</v>
      </c>
      <c r="B47" s="24">
        <v>1</v>
      </c>
      <c r="C47" s="24"/>
      <c r="D47" s="24">
        <v>4</v>
      </c>
      <c r="E47" s="24"/>
      <c r="F47" s="24"/>
      <c r="G47" s="25">
        <f t="shared" si="2"/>
        <v>5</v>
      </c>
      <c r="H47" s="25"/>
      <c r="I47" s="25">
        <v>3</v>
      </c>
      <c r="J47" s="25">
        <f t="shared" si="3"/>
        <v>8</v>
      </c>
    </row>
    <row r="48" spans="1:10" s="26" customFormat="1" ht="13.5">
      <c r="A48" s="23" t="s">
        <v>111</v>
      </c>
      <c r="B48" s="24"/>
      <c r="C48" s="24"/>
      <c r="D48" s="24"/>
      <c r="E48" s="24"/>
      <c r="F48" s="24">
        <v>2</v>
      </c>
      <c r="G48" s="25">
        <f t="shared" si="2"/>
        <v>2</v>
      </c>
      <c r="H48" s="25"/>
      <c r="I48" s="25">
        <v>3</v>
      </c>
      <c r="J48" s="25">
        <f t="shared" si="3"/>
        <v>5</v>
      </c>
    </row>
    <row r="49" spans="1:10" s="26" customFormat="1" ht="14.25" customHeight="1">
      <c r="A49" s="23" t="s">
        <v>32</v>
      </c>
      <c r="B49" s="24">
        <v>1</v>
      </c>
      <c r="C49" s="24"/>
      <c r="D49" s="24">
        <v>3</v>
      </c>
      <c r="E49" s="24"/>
      <c r="F49" s="24"/>
      <c r="G49" s="25">
        <f t="shared" si="2"/>
        <v>4</v>
      </c>
      <c r="H49" s="25"/>
      <c r="I49" s="25">
        <v>1</v>
      </c>
      <c r="J49" s="25">
        <f t="shared" si="3"/>
        <v>5</v>
      </c>
    </row>
    <row r="50" spans="1:10" s="26" customFormat="1" ht="14.25" customHeight="1">
      <c r="A50" s="23" t="s">
        <v>6</v>
      </c>
      <c r="B50" s="24"/>
      <c r="C50" s="24"/>
      <c r="D50" s="24"/>
      <c r="E50" s="24">
        <v>1</v>
      </c>
      <c r="F50" s="24"/>
      <c r="G50" s="25">
        <f t="shared" si="2"/>
        <v>1</v>
      </c>
      <c r="H50" s="25"/>
      <c r="I50" s="25"/>
      <c r="J50" s="25">
        <f t="shared" si="3"/>
        <v>1</v>
      </c>
    </row>
    <row r="51" spans="1:10" s="26" customFormat="1" ht="14.25" customHeight="1">
      <c r="A51" s="59" t="s">
        <v>126</v>
      </c>
      <c r="B51" s="24">
        <v>1</v>
      </c>
      <c r="C51" s="24">
        <v>3</v>
      </c>
      <c r="D51" s="24"/>
      <c r="E51" s="24"/>
      <c r="F51" s="24"/>
      <c r="G51" s="25">
        <f t="shared" si="2"/>
        <v>4</v>
      </c>
      <c r="H51" s="25">
        <v>2</v>
      </c>
      <c r="I51" s="25">
        <v>10</v>
      </c>
      <c r="J51" s="25">
        <f t="shared" si="3"/>
        <v>16</v>
      </c>
    </row>
    <row r="52" spans="1:10" s="26" customFormat="1" ht="14.25" customHeight="1">
      <c r="A52" s="23" t="s">
        <v>122</v>
      </c>
      <c r="B52" s="24"/>
      <c r="C52" s="24"/>
      <c r="D52" s="24"/>
      <c r="E52" s="24"/>
      <c r="F52" s="24">
        <v>3</v>
      </c>
      <c r="G52" s="25">
        <f t="shared" si="2"/>
        <v>3</v>
      </c>
      <c r="H52" s="25"/>
      <c r="I52" s="25">
        <v>2</v>
      </c>
      <c r="J52" s="25">
        <f t="shared" si="3"/>
        <v>5</v>
      </c>
    </row>
    <row r="53" spans="1:10" s="26" customFormat="1" ht="14.25" customHeight="1">
      <c r="A53" s="23" t="s">
        <v>127</v>
      </c>
      <c r="B53" s="24"/>
      <c r="C53" s="24">
        <v>4</v>
      </c>
      <c r="D53" s="24"/>
      <c r="E53" s="24"/>
      <c r="F53" s="24"/>
      <c r="G53" s="25">
        <f t="shared" si="2"/>
        <v>4</v>
      </c>
      <c r="H53" s="25"/>
      <c r="I53" s="25">
        <v>1</v>
      </c>
      <c r="J53" s="25">
        <f t="shared" si="3"/>
        <v>5</v>
      </c>
    </row>
    <row r="54" spans="1:10" s="26" customFormat="1" ht="13.5">
      <c r="A54" s="23" t="s">
        <v>68</v>
      </c>
      <c r="B54" s="24"/>
      <c r="C54" s="24"/>
      <c r="D54" s="24">
        <v>2</v>
      </c>
      <c r="E54" s="24"/>
      <c r="F54" s="24"/>
      <c r="G54" s="25">
        <f t="shared" si="2"/>
        <v>2</v>
      </c>
      <c r="H54" s="25"/>
      <c r="I54" s="25">
        <v>4</v>
      </c>
      <c r="J54" s="25">
        <f t="shared" si="3"/>
        <v>6</v>
      </c>
    </row>
    <row r="55" spans="1:10" s="26" customFormat="1" ht="13.5">
      <c r="A55" s="23" t="s">
        <v>183</v>
      </c>
      <c r="B55" s="24"/>
      <c r="C55" s="24"/>
      <c r="D55" s="24"/>
      <c r="E55" s="24">
        <v>1</v>
      </c>
      <c r="F55" s="24"/>
      <c r="G55" s="25">
        <f t="shared" si="2"/>
        <v>1</v>
      </c>
      <c r="H55" s="25"/>
      <c r="I55" s="25">
        <v>1</v>
      </c>
      <c r="J55" s="25">
        <f t="shared" si="3"/>
        <v>2</v>
      </c>
    </row>
    <row r="56" spans="1:10" s="26" customFormat="1" ht="13.5">
      <c r="A56" s="23" t="s">
        <v>7</v>
      </c>
      <c r="B56" s="24"/>
      <c r="C56" s="24">
        <v>2</v>
      </c>
      <c r="D56" s="24"/>
      <c r="E56" s="24"/>
      <c r="F56" s="24"/>
      <c r="G56" s="25">
        <f t="shared" si="2"/>
        <v>2</v>
      </c>
      <c r="H56" s="25">
        <v>3</v>
      </c>
      <c r="I56" s="25">
        <v>11</v>
      </c>
      <c r="J56" s="25">
        <f t="shared" si="3"/>
        <v>16</v>
      </c>
    </row>
    <row r="57" spans="1:10" s="26" customFormat="1" ht="13.5">
      <c r="A57" s="23" t="s">
        <v>96</v>
      </c>
      <c r="B57" s="24">
        <v>1</v>
      </c>
      <c r="C57" s="24">
        <v>2</v>
      </c>
      <c r="D57" s="24"/>
      <c r="E57" s="24"/>
      <c r="F57" s="24"/>
      <c r="G57" s="25">
        <f t="shared" si="2"/>
        <v>3</v>
      </c>
      <c r="H57" s="25"/>
      <c r="I57" s="25">
        <v>3</v>
      </c>
      <c r="J57" s="25">
        <f t="shared" si="3"/>
        <v>6</v>
      </c>
    </row>
    <row r="58" spans="1:10" s="26" customFormat="1" ht="13.5">
      <c r="A58" s="23" t="s">
        <v>16</v>
      </c>
      <c r="B58" s="24"/>
      <c r="C58" s="24"/>
      <c r="D58" s="24">
        <v>2</v>
      </c>
      <c r="E58" s="24">
        <v>27</v>
      </c>
      <c r="F58" s="24">
        <v>30</v>
      </c>
      <c r="G58" s="25">
        <f t="shared" si="2"/>
        <v>59</v>
      </c>
      <c r="H58" s="25"/>
      <c r="I58" s="25"/>
      <c r="J58" s="25">
        <f t="shared" si="3"/>
        <v>59</v>
      </c>
    </row>
    <row r="59" spans="1:10" s="26" customFormat="1" ht="14.25" thickBot="1">
      <c r="A59" s="23" t="s">
        <v>17</v>
      </c>
      <c r="B59" s="27">
        <f aca="true" t="shared" si="4" ref="B59:J59">SUM(B3:B58)</f>
        <v>15</v>
      </c>
      <c r="C59" s="27">
        <f t="shared" si="4"/>
        <v>52</v>
      </c>
      <c r="D59" s="27">
        <f t="shared" si="4"/>
        <v>50</v>
      </c>
      <c r="E59" s="27">
        <f t="shared" si="4"/>
        <v>35</v>
      </c>
      <c r="F59" s="27">
        <f t="shared" si="4"/>
        <v>42</v>
      </c>
      <c r="G59" s="28">
        <f t="shared" si="4"/>
        <v>194</v>
      </c>
      <c r="H59" s="28">
        <f t="shared" si="4"/>
        <v>40</v>
      </c>
      <c r="I59" s="28">
        <f t="shared" si="4"/>
        <v>203</v>
      </c>
      <c r="J59" s="28">
        <f t="shared" si="4"/>
        <v>437</v>
      </c>
    </row>
    <row r="60" spans="1:10" s="26" customFormat="1" ht="14.25" thickTop="1">
      <c r="A60" s="29">
        <v>2010</v>
      </c>
      <c r="G60" s="26">
        <v>196</v>
      </c>
      <c r="H60" s="26">
        <v>49</v>
      </c>
      <c r="I60" s="26">
        <v>206</v>
      </c>
      <c r="J60" s="26">
        <f>SUM(G60:I60)</f>
        <v>451</v>
      </c>
    </row>
    <row r="62" ht="12.75">
      <c r="A62" s="47" t="s">
        <v>236</v>
      </c>
    </row>
  </sheetData>
  <sheetProtection/>
  <mergeCells count="2">
    <mergeCell ref="B1:F1"/>
    <mergeCell ref="G1:J1"/>
  </mergeCells>
  <printOptions horizontalCentered="1"/>
  <pageMargins left="0.7874015748031497" right="0.7874015748031497" top="0.31496062992125984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Ola Inge Svinsås</cp:lastModifiedBy>
  <cp:lastPrinted>2012-03-12T06:42:22Z</cp:lastPrinted>
  <dcterms:created xsi:type="dcterms:W3CDTF">1998-04-26T13:31:11Z</dcterms:created>
  <dcterms:modified xsi:type="dcterms:W3CDTF">2012-03-14T08:20:29Z</dcterms:modified>
  <cp:category/>
  <cp:version/>
  <cp:contentType/>
  <cp:contentStatus/>
</cp:coreProperties>
</file>